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vladimirhb\OneDrive - CAPITAL SALUD EPS-S SAS\Documentos\1. PLANEACION ESTRATEGICA Y FINANCIERA\1. Plan Anual de Adquisiciones\2024\PAA correciones DIreciones\"/>
    </mc:Choice>
  </mc:AlternateContent>
  <xr:revisionPtr revIDLastSave="0" documentId="8_{A1D65C67-81D1-4DA5-B96A-05258C9778FA}" xr6:coauthVersionLast="47" xr6:coauthVersionMax="47" xr10:uidLastSave="{00000000-0000-0000-0000-000000000000}"/>
  <bookViews>
    <workbookView xWindow="-120" yWindow="-120" windowWidth="20730" windowHeight="11160" xr2:uid="{448EA7E3-2911-4FBE-833C-4D391BE4C951}"/>
  </bookViews>
  <sheets>
    <sheet name="PAA 2024 vs P financiero" sheetId="1" r:id="rId1"/>
  </sheets>
  <externalReferences>
    <externalReference r:id="rId2"/>
    <externalReference r:id="rId3"/>
    <externalReference r:id="rId4"/>
  </externalReferences>
  <definedNames>
    <definedName name="_xlnm._FilterDatabase" localSheetId="0" hidden="1">'PAA 2024 vs P financiero'!$A$19:$M$134</definedName>
    <definedName name="fuenteRecursos">#N/A</definedName>
    <definedName name="meses">#N/A</definedName>
    <definedName name="modalidad">#N/A</definedName>
    <definedName name="_xlnm.Print_Titles" localSheetId="0">#N/A</definedName>
    <definedName name="vf">#N/A</definedName>
    <definedName name="vfestado">#N/A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0" i="1" l="1"/>
  <c r="G115" i="1"/>
  <c r="J114" i="1"/>
  <c r="G111" i="1"/>
  <c r="J107" i="1"/>
  <c r="J106" i="1"/>
  <c r="J103" i="1" s="1"/>
  <c r="J105" i="1"/>
  <c r="J104" i="1"/>
  <c r="J102" i="1"/>
  <c r="J101" i="1"/>
  <c r="J100" i="1"/>
  <c r="J98" i="1" s="1"/>
  <c r="J99" i="1"/>
  <c r="J97" i="1"/>
  <c r="J96" i="1"/>
  <c r="J95" i="1"/>
  <c r="J94" i="1"/>
  <c r="J93" i="1"/>
  <c r="J92" i="1"/>
  <c r="J91" i="1"/>
  <c r="J90" i="1"/>
  <c r="J88" i="1" s="1"/>
  <c r="J89" i="1"/>
  <c r="J87" i="1"/>
  <c r="J86" i="1"/>
  <c r="J85" i="1"/>
  <c r="J84" i="1"/>
  <c r="J78" i="1" s="1"/>
  <c r="J83" i="1"/>
  <c r="G114" i="1" s="1"/>
  <c r="J82" i="1"/>
  <c r="J81" i="1"/>
  <c r="J80" i="1"/>
  <c r="J79" i="1"/>
  <c r="J77" i="1"/>
  <c r="J76" i="1"/>
  <c r="J75" i="1"/>
  <c r="J74" i="1"/>
  <c r="J73" i="1" s="1"/>
  <c r="J72" i="1"/>
  <c r="J71" i="1"/>
  <c r="J70" i="1"/>
  <c r="J69" i="1"/>
  <c r="J68" i="1"/>
  <c r="J115" i="1" s="1"/>
  <c r="J67" i="1"/>
  <c r="J66" i="1"/>
  <c r="J65" i="1"/>
  <c r="J64" i="1"/>
  <c r="J63" i="1"/>
  <c r="J62" i="1"/>
  <c r="J61" i="1"/>
  <c r="J60" i="1"/>
  <c r="J54" i="1" s="1"/>
  <c r="J59" i="1"/>
  <c r="J116" i="1" s="1"/>
  <c r="J58" i="1"/>
  <c r="J113" i="1" s="1"/>
  <c r="J57" i="1"/>
  <c r="J56" i="1"/>
  <c r="J55" i="1"/>
  <c r="J53" i="1"/>
  <c r="J119" i="1" s="1"/>
  <c r="J52" i="1"/>
  <c r="J51" i="1"/>
  <c r="J50" i="1"/>
  <c r="J49" i="1" s="1"/>
  <c r="J48" i="1"/>
  <c r="J120" i="1" s="1"/>
  <c r="J47" i="1"/>
  <c r="J121" i="1" s="1"/>
  <c r="J46" i="1"/>
  <c r="G112" i="1" s="1"/>
  <c r="J45" i="1"/>
  <c r="J117" i="1" s="1"/>
  <c r="J44" i="1"/>
  <c r="J111" i="1" s="1"/>
  <c r="J43" i="1"/>
  <c r="J42" i="1"/>
  <c r="J118" i="1" s="1"/>
  <c r="J41" i="1"/>
  <c r="J40" i="1"/>
  <c r="G118" i="1" s="1"/>
  <c r="J38" i="1"/>
  <c r="J37" i="1"/>
  <c r="J36" i="1"/>
  <c r="J35" i="1"/>
  <c r="J34" i="1"/>
  <c r="J33" i="1"/>
  <c r="J32" i="1"/>
  <c r="J31" i="1"/>
  <c r="J30" i="1"/>
  <c r="J29" i="1"/>
  <c r="J28" i="1"/>
  <c r="J27" i="1"/>
  <c r="J26" i="1"/>
  <c r="J25" i="1"/>
  <c r="J24" i="1"/>
  <c r="J23" i="1"/>
  <c r="J22" i="1"/>
  <c r="J126" i="1" s="1"/>
  <c r="J142" i="1" s="1"/>
  <c r="J21" i="1"/>
  <c r="G125" i="1" s="1"/>
  <c r="M15" i="1"/>
  <c r="J15" i="1"/>
  <c r="J143" i="1" l="1"/>
  <c r="J144" i="1" s="1"/>
  <c r="G119" i="1"/>
  <c r="J39" i="1"/>
  <c r="J110" i="1" s="1"/>
  <c r="G116" i="1"/>
  <c r="G122" i="1" s="1"/>
  <c r="G129" i="1" s="1"/>
  <c r="J125" i="1"/>
  <c r="J112" i="1"/>
  <c r="J122" i="1" s="1"/>
  <c r="M122" i="1" s="1"/>
  <c r="G126" i="1"/>
  <c r="G113" i="1"/>
  <c r="G117" i="1"/>
  <c r="G121" i="1"/>
  <c r="J129" i="1" l="1"/>
  <c r="B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author>
  </authors>
  <commentList>
    <comment ref="B134" authorId="0" shapeId="0" xr:uid="{E1EFA763-C94E-450A-AA73-71155E0473F4}">
      <text>
        <r>
          <rPr>
            <b/>
            <sz val="12"/>
            <color indexed="81"/>
            <rFont val="Tahoma"/>
            <family val="2"/>
          </rPr>
          <t>CCE:</t>
        </r>
        <r>
          <rPr>
            <sz val="12"/>
            <color indexed="81"/>
            <rFont val="Tahoma"/>
            <family val="2"/>
          </rPr>
          <t xml:space="preserve">
CCE: Agregar los códigos UNSPSC completos con los 8 dígitos y cada código UNSPSC separado por un espacio.</t>
        </r>
      </text>
    </comment>
  </commentList>
</comments>
</file>

<file path=xl/sharedStrings.xml><?xml version="1.0" encoding="utf-8"?>
<sst xmlns="http://schemas.openxmlformats.org/spreadsheetml/2006/main" count="770" uniqueCount="233">
  <si>
    <t>PLAN ANUAL DE ADQUISICIONES 2024</t>
  </si>
  <si>
    <t>A. INFORMACIÓN GENERAL DE LA ENTIDAD</t>
  </si>
  <si>
    <t>Nombre</t>
  </si>
  <si>
    <t>Capital Salud EPS-S SAS</t>
  </si>
  <si>
    <t xml:space="preserve">El principal objetivo del Plan Anual de Adquisiciones es alcanzar mejores condiciones de competencia para lograr la participación de un mayor número de operadores económicos interesados en los procesos de selección que se van a adelantar durante el año fiscal. </t>
  </si>
  <si>
    <t>Dirección</t>
  </si>
  <si>
    <t>Cra 16 # 40a - 45</t>
  </si>
  <si>
    <t>Teléfono</t>
  </si>
  <si>
    <t>Página web</t>
  </si>
  <si>
    <t>https://www.capitalsalud.gov.co/3-1-plan-anual-de-adquisiciones/</t>
  </si>
  <si>
    <t>Misión y visión</t>
  </si>
  <si>
    <t>Misión: Somos la EPS que garantiza el aseguramiento, el bienestar y la salud de sus afiliados; basada en un modelo de atención integral en salud, con altos estándares de calidad, trato humanizado, renovación tecnológica, con un equipo de trabajo competente enfocada en la satisfacción de nuestros afiliados y sus familias.
Visión: En el 2024 CAPITAL SALUD EPS será la EAPB reconocida por su enfoque social y humano, con estándares superiores de calidad, basados en la innovación de sus procesos y sostenibilidad financiera</t>
  </si>
  <si>
    <t>Perspectiva estratégica</t>
  </si>
  <si>
    <t xml:space="preserve"> Lograr la sostenibilidad financiera de la EPS</t>
  </si>
  <si>
    <t>Información de contacto</t>
  </si>
  <si>
    <t>El Plan Anual de Adquisiciones es un instrumento de planeación que se constituye como un documento de naturaleza informativa, que contendrá la planificación y programación de las adquisiciones de bienes, obras y servicios de Capital Salud EPS-S durante cada vigencia fiscal, las cuales podrán ser canceladas, revisadas o modificadas. Esta información no representa compromiso u obligación alguna por parte de Capital Salud EPS-S ni la compromete a adquirir los bienes, obras y servicios en él señalados.</t>
  </si>
  <si>
    <t>Valor total del PAA</t>
  </si>
  <si>
    <t>Fecha de última actualización del PAA</t>
  </si>
  <si>
    <t>Cantidad de filas adquisiciones planeadas:</t>
  </si>
  <si>
    <t>Cantidad de filas necesidades adicionales:</t>
  </si>
  <si>
    <t>B. ADQUISICIONES PLANEADAS</t>
  </si>
  <si>
    <t>Códigos UNSPSC</t>
  </si>
  <si>
    <t>Descripción SECOP</t>
  </si>
  <si>
    <t>Necesidad Capital Salud EPS</t>
  </si>
  <si>
    <t>Fecha estimada de inicio de proceso de selección (mes)</t>
  </si>
  <si>
    <t>Duración estimada del contrato (número de mes(es))</t>
  </si>
  <si>
    <t xml:space="preserve">Modalidad de selección </t>
  </si>
  <si>
    <t>Contrato</t>
  </si>
  <si>
    <t>Fuente de los recursos</t>
  </si>
  <si>
    <t>Valor total estimado Mes</t>
  </si>
  <si>
    <t>Valor estimado en la vigencia actual</t>
  </si>
  <si>
    <t>¿Se requieren vigencias futuras?</t>
  </si>
  <si>
    <t>Estado de solicitud de vigencias futuras</t>
  </si>
  <si>
    <t>Datos de contacto del responsable</t>
  </si>
  <si>
    <t>Servicios Comerciales</t>
  </si>
  <si>
    <t>Medicamentos y Productos Farmacéuticos</t>
  </si>
  <si>
    <t>Enero</t>
  </si>
  <si>
    <t>Contratación Directa</t>
  </si>
  <si>
    <t>Nuevo desde abril</t>
  </si>
  <si>
    <t>Recursos propios</t>
  </si>
  <si>
    <t>No</t>
  </si>
  <si>
    <t>N/A</t>
  </si>
  <si>
    <t>DME</t>
  </si>
  <si>
    <t>Servicios Integrales De Salud (apoyo terapéutico - rehabilitación)</t>
  </si>
  <si>
    <t>Rehabilitación</t>
  </si>
  <si>
    <t>Servicios Integrales De Salud (apoyo diagnóstico)</t>
  </si>
  <si>
    <t>Imagenología</t>
  </si>
  <si>
    <t>Servicios Integrales De Salud (complementarios de odontología)</t>
  </si>
  <si>
    <t>Odontología</t>
  </si>
  <si>
    <t>Servicios Integrales De Salud (complementarios de medicina especializada)</t>
  </si>
  <si>
    <t>Consulta Ambulatoria (Especializada, General)</t>
  </si>
  <si>
    <t>Servicios Integrales De Salud (traslados asistenciales)</t>
  </si>
  <si>
    <t xml:space="preserve">Traslados asistenciales </t>
  </si>
  <si>
    <t>Transporte de pasajeros, usuarios afiliados</t>
  </si>
  <si>
    <t>Transporte de Afiliados</t>
  </si>
  <si>
    <t>Servicios Integrales De Salud (Apoyo Diagnóstico, Laboratorio clínico)</t>
  </si>
  <si>
    <t>Laboratorio clínico</t>
  </si>
  <si>
    <t>Servicios Integrales De Salud (atención domiciliaria y cuidado crónico)</t>
  </si>
  <si>
    <t>Atención domiciliaria y cuidado crónico</t>
  </si>
  <si>
    <t>Servicios Integrales De Salud, (Salud Mental y SPA)</t>
  </si>
  <si>
    <t>Salud Mental y SPA</t>
  </si>
  <si>
    <t>Servicios Integrales De Salud,  prótesis, ortesis, sillas de ruedas y elementos ortopédicos</t>
  </si>
  <si>
    <t>Prótesis, ortesis, sillas de ruedas y elementos ortopédicos</t>
  </si>
  <si>
    <t>Servicios Integrales De Salud (Hospitalario)</t>
  </si>
  <si>
    <t>Hospitalario, QX, UCI, UCIN, NEONATOS, RENAL</t>
  </si>
  <si>
    <t>Servicios Integrales De Salud (PYD)</t>
  </si>
  <si>
    <t>PYD</t>
  </si>
  <si>
    <t>Servicios Integrales De Salud, alto costo</t>
  </si>
  <si>
    <t>Alto costo</t>
  </si>
  <si>
    <t>85100000 ; 85110000 ; 85120000</t>
  </si>
  <si>
    <t>Red de Servicios de Oxígeno</t>
  </si>
  <si>
    <t>Servicios de Oxígeno</t>
  </si>
  <si>
    <t>Servicios Integrales De Salud, Red de Servicios Ocupacionales</t>
  </si>
  <si>
    <t>Servicios Ocupacionales</t>
  </si>
  <si>
    <t>Red de servicios de, alojamiento y albergues</t>
  </si>
  <si>
    <t>Alojamiento y albergues</t>
  </si>
  <si>
    <t xml:space="preserve">Servicios Profesionales, Asesorías </t>
  </si>
  <si>
    <t>Servicios Basados en ingeniería, Investigación y Tecnología</t>
  </si>
  <si>
    <t>AUDITORIA  CERTIFICACION  ICONTEC Certificación ISO 9001 - 2015</t>
  </si>
  <si>
    <t>noviembre</t>
  </si>
  <si>
    <t>Nuevo</t>
  </si>
  <si>
    <t>DEP</t>
  </si>
  <si>
    <t xml:space="preserve">Servicios Basados en ingeniería, Investigación y Tecnología </t>
  </si>
  <si>
    <t>Certificación ISO 9001  - 2015-Capacitaciones Sistema de gestión de Calidad</t>
  </si>
  <si>
    <t>febrero</t>
  </si>
  <si>
    <r>
      <t>Servicios Basados en ingeniería, Investigación y Tecnología Certificación ISO 9001  - 2015</t>
    </r>
    <r>
      <rPr>
        <sz val="9"/>
        <rFont val="Calibri"/>
        <family val="2"/>
      </rPr>
      <t xml:space="preserve"> </t>
    </r>
  </si>
  <si>
    <t>AFILIACION AL ICONTEC</t>
  </si>
  <si>
    <t>Febrero</t>
  </si>
  <si>
    <t>Orden de Compra</t>
  </si>
  <si>
    <t>Exhibiciones y eventos salud empresariales Sistema de vigilancia desordenes musculoesqueléticos (sve-dme)</t>
  </si>
  <si>
    <t>Sistema de vigilancia desordenes musculoesqueléticos (sve-dme)</t>
  </si>
  <si>
    <t xml:space="preserve"> DTH    (SG-SST)</t>
  </si>
  <si>
    <t>Prevención y control de enfermedades contagiosas implementación de protocolos de bioseguridad covid-19, VIH, lepra, tuberculosis, enfermedades parasitas Atención e implementación de protocolos de bioseguridad covid-19 para todas las sedes de capital salud eps</t>
  </si>
  <si>
    <t>Elementos de protección personal</t>
  </si>
  <si>
    <t xml:space="preserve">Servicios de asesorías de gestión modelos archivísticos </t>
  </si>
  <si>
    <t>implementación de las tablas de valoración documental</t>
  </si>
  <si>
    <t>junio</t>
  </si>
  <si>
    <t>DAF</t>
  </si>
  <si>
    <t>Servicios legales</t>
  </si>
  <si>
    <t>Servicios legales abogado, especialista, vigilancia  de procesos jurídicos</t>
  </si>
  <si>
    <t>DJU</t>
  </si>
  <si>
    <t xml:space="preserve">Servicios de gestión, asesoría, profesionales de empresa administrativos, financieros y operativos, </t>
  </si>
  <si>
    <t>Servicios de Revisoría Fiscal</t>
  </si>
  <si>
    <t>GERENCIA</t>
  </si>
  <si>
    <t>Servicios de gestión, asesoría, profesionales de empresa administrativos, financieros y operativos, OPS</t>
  </si>
  <si>
    <t>Servicios profesionales para el apoyo Medico administrativo, administrativo y financiero de la Entidad (OPS)</t>
  </si>
  <si>
    <t>DJU,DTH,DAF,DCM,OCI,DEP,DOP,DAU,DME,OGR</t>
  </si>
  <si>
    <t xml:space="preserve">Seguros y Pólizas </t>
  </si>
  <si>
    <t>Ejecución planes de mejora -recomendaciones inspecciones, entes de control (arl, ministerio de trabajo otros)</t>
  </si>
  <si>
    <t>Adquisición de bienes de servicios para dar cumplimiento a los  planes de mejora -recomendaciones inspecciones, entes de control (arl, ministerio de trabajo otros)</t>
  </si>
  <si>
    <t>Servicios de Seguros y Pensiones</t>
  </si>
  <si>
    <t>Póliza Todo Riesgo, Responsabilidad Civil Extracontractual activos</t>
  </si>
  <si>
    <t>abril</t>
  </si>
  <si>
    <t>Póliza Responsabilidad Civil Directores y Administradores</t>
  </si>
  <si>
    <t xml:space="preserve">Invitación de Mayor Cuantía </t>
  </si>
  <si>
    <t>Póliza Enfermedades de Alto Costo</t>
  </si>
  <si>
    <t>Tecnológicos</t>
  </si>
  <si>
    <t>Mesa de ayuda, servicios software asistenciales, administrativos y financieros, call center, Línea Ética Consultoría software</t>
  </si>
  <si>
    <t>CONSULTA LISTAS RESTRICTIVAS
búsqueda sarlaft</t>
  </si>
  <si>
    <t>marzo</t>
  </si>
  <si>
    <t>DTE</t>
  </si>
  <si>
    <r>
      <t>Mesa de ayuda, servicios software asistenciales, administrativos y financieros, Call center, Línea Ética:</t>
    </r>
    <r>
      <rPr>
        <sz val="9"/>
        <rFont val="Calibri"/>
        <family val="2"/>
      </rPr>
      <t xml:space="preserve"> </t>
    </r>
  </si>
  <si>
    <t>CUSTODIA DE CINTAS</t>
  </si>
  <si>
    <t xml:space="preserve">software de planificación de recursos empresariales Adquisición y/o arrendamiento: </t>
  </si>
  <si>
    <t>SOFTWARE INSTITUCIONAL, ERP FINANCIERO</t>
  </si>
  <si>
    <t>Abril</t>
  </si>
  <si>
    <t>Contratación Mayor Cuantía</t>
  </si>
  <si>
    <t>Equipos informáticos y accesorios</t>
  </si>
  <si>
    <t xml:space="preserve">Diademas para el personal </t>
  </si>
  <si>
    <t>DAU</t>
  </si>
  <si>
    <t>Adquisición equipos audiovisuales, televisores para Puntos de atención al Usuario</t>
  </si>
  <si>
    <t>DCM</t>
  </si>
  <si>
    <t>Suit Adobe Creative Cloud, licencia</t>
  </si>
  <si>
    <t xml:space="preserve">Servicios de telecomunicaciones </t>
  </si>
  <si>
    <t>Servicio operador de WhatsApp</t>
  </si>
  <si>
    <t>Kit de Luces Para Estudio, 
Fotografía Y Vídeo, KIT</t>
  </si>
  <si>
    <t xml:space="preserve">Inteligencia artificial , sistemas de control de líneas de espera (software, digitarnos y accesos): </t>
  </si>
  <si>
    <t>CONTROL DE ACCESO, huellas</t>
  </si>
  <si>
    <t>Inteligencia artificial , sistemas de control de líneas de espera (software, digitarnos y accesos):</t>
  </si>
  <si>
    <t xml:space="preserve"> Actualización Infraestructura Cll. 40, servidores</t>
  </si>
  <si>
    <t>Sistemas SGDEA, documento electrónico</t>
  </si>
  <si>
    <t>Migración Cintas de Backup</t>
  </si>
  <si>
    <t>Kioskos Interactivos</t>
  </si>
  <si>
    <t>Certificador de correo electrónico</t>
  </si>
  <si>
    <t>SOFWARE ACTUARIAL</t>
  </si>
  <si>
    <t>Mantenimiento infraestructura</t>
  </si>
  <si>
    <t xml:space="preserve">Servicios de mantenimiento y reparaciones de construcción  </t>
  </si>
  <si>
    <t>Remodelación, Reubicación o apertura de PAU Bogotá, Meta y Cundinamarca</t>
  </si>
  <si>
    <t>Nuevo, varios contratos</t>
  </si>
  <si>
    <t xml:space="preserve">Servicios de mantenimiento y reparaciones de construcción </t>
  </si>
  <si>
    <t>Mantenimiento de sedes Administrativas, PAU y/o oficinas municipales (físico y mobiliario)</t>
  </si>
  <si>
    <t>Adquisición y arriendo de Muebles y Enseres</t>
  </si>
  <si>
    <t>Muebles, mobiliario y decoración</t>
  </si>
  <si>
    <t>Contratar el suministro de Mobiliario: sedes administrativas y PAU Bogotá, Meta y Cundinamarca</t>
  </si>
  <si>
    <t xml:space="preserve">Alquiler o arrendamiento de oficinas o modulares Arrendamientos de bienes inmuebles todas las sedes y puntos de atención </t>
  </si>
  <si>
    <t>Arrendamiento Sedes Administrativa Bogotá</t>
  </si>
  <si>
    <t>Arrendamiento Sedes Administrativa Meta</t>
  </si>
  <si>
    <t>Arriendos nuevas sedes Bogotá, Meta y Cundinamarca</t>
  </si>
  <si>
    <t>Bienestar social</t>
  </si>
  <si>
    <t>Servicio de bienestar social, celebración día, (mujer, madre, familia, Niños, Halloween, actividades deportivas, navidad, novenas navideñas, fin de año, eventos culturales</t>
  </si>
  <si>
    <t>Actividades deportivas, celebraciones, obsequios, recreativas y culturales conforme al plan anual de bienestar</t>
  </si>
  <si>
    <t>DTH BIENESTAR</t>
  </si>
  <si>
    <t>Seguridad y protección personal</t>
  </si>
  <si>
    <t>exámenes ocupacionales (trabajadores)</t>
  </si>
  <si>
    <t xml:space="preserve">Servicio de bienestar social, Capacitaciones  dirigidas a todo el personal, de acuerdo al plan anual de formación </t>
  </si>
  <si>
    <t>Plan anual de Capacitaciones al personal competencias blandas</t>
  </si>
  <si>
    <t>DTH  CAPACITACIÓN</t>
  </si>
  <si>
    <t>reuniones y eventos, Semana salud promoción y prevención , comités de convivencia, paritarios salud en el trabajo, actividades de salud pública, semana de la salud ,  campaña de afiliaciones, eventos empresariales y estratégicos</t>
  </si>
  <si>
    <t>EVENTOS DEL SGC , P ESTRATEGICA Y ACTIVIDADES DE CULTURA DE CALIDAD</t>
  </si>
  <si>
    <t xml:space="preserve">Capacitación Lavado de Activos / Financiación del Terrorismo </t>
  </si>
  <si>
    <t>OGR</t>
  </si>
  <si>
    <t>Reuniones y eventos,</t>
  </si>
  <si>
    <t>Semana salud promoción y prevención, comités de convivencia, paritarios salud en el trabajo, actividades de salud pública, semana de la salud ,  campaña de afiliaciones Comité paritario de seguridad y salud en el trabajo</t>
  </si>
  <si>
    <t>agosto</t>
  </si>
  <si>
    <t>reuniones y eventos, Semana salud promoción y prevención , comités de convivencia, paritarios salud ene el trabajo, actividades de salud pública, semana de la salud ,  campaña de afiliaciones Semana de la salud</t>
  </si>
  <si>
    <t>Actividades de Salud Publica</t>
  </si>
  <si>
    <t xml:space="preserve">Alimentos preparados y conservados: </t>
  </si>
  <si>
    <t xml:space="preserve">Servicio de refrigerios, Catering </t>
  </si>
  <si>
    <t>Plan anual de Participación Social</t>
  </si>
  <si>
    <t>Publicidad e impresiones</t>
  </si>
  <si>
    <t>Etiquetado y accesorios</t>
  </si>
  <si>
    <t>Adquisición elementos promocionales (TULA, ESFERO, SOMBRILLAS, GLOBOS, PELOTAS ANTI-ESTRÉS, BOTILITO, CANGURO, MALETA, BOLSAS ECOLÓGICAS, PASTILLERO, KIT HIGIENE ORAL, KIT RECIÉN NACIDO, CAJAS ORGANIZADORAS,  MEMORIA USB, CAMISETA, BUSO MANGA LARGA, MANTELES,GORRA, PENDONES)</t>
  </si>
  <si>
    <t>Adquisición elementos para promoción institucional ( STAND PORTATIL, VALLA PORTATIL, CARPA 4X4, DUMMIE INFLABLE)</t>
  </si>
  <si>
    <t>publicaciones impresas, electrónicas y accesorios</t>
  </si>
  <si>
    <t>Suministro e instalación de la imagen corporativa y señalización informativa de los Puntos de Atención al Usuario - PAU de Capital Salud EPS-S, (Bogotá, Meta, Cundinamarca) con el fin de brindar instalaciones acordes con las necesidades de orientación, información, señalización, atención y servicio de los afiliados, teniendo en cuenta las exigencias de las entidades de inspección, vigilancia y control en el marco de la normatividad vigente.</t>
  </si>
  <si>
    <t>Contratación de empresa especializada en la elaboración y suministro de material impreso. Volantes, folletos, afiches, cartillas, libretas, calendarios y carpetas.</t>
  </si>
  <si>
    <t>Publicidad de la EPS-S a través de distintos medios (radial, escrito, virtual)</t>
  </si>
  <si>
    <t>PLAN DE MEDIOS: Contratar la publicación de publirreportajes, a, radio, perifoneo, ,  televisión e internet en medios masivos, alternativos y comunitarios.</t>
  </si>
  <si>
    <t>Publicidad de la EPS-S a través de distintos medios (radial, escrito, virtual)PUBLICACIONES de ley:</t>
  </si>
  <si>
    <t>1. Publicación de artículos, notas y cuñas, en prensa, publicidad exterior Red de Prestadores de Servicios, periódico de amplia circulación- Resolución 4747 de 2007, Numeral 5/Ley 100. 
2. Publicación de copagos y cuotas moderadoras:
3. Rendición de Cuentas
4. Otras publicaciones</t>
  </si>
  <si>
    <t xml:space="preserve">Servicio de administración de mensajería instantánea Presupuesto para márketing social, (Facebook ads, Twitter ads, Instagram ads) que permita el incremento de seguidores y posicionamiento de marca </t>
  </si>
  <si>
    <t xml:space="preserve">Presupuesto para márketing social, (Facebook ads, Twitter ads, Instagram ads) que permita el incremento de seguidores y posicionamiento de marca </t>
  </si>
  <si>
    <t>Evento de Rendición de Cuentas</t>
  </si>
  <si>
    <t>Evento de rendición de cuentas</t>
  </si>
  <si>
    <t>JUNIO</t>
  </si>
  <si>
    <t>contratación directa</t>
  </si>
  <si>
    <t xml:space="preserve">Publicidad de la EPS-S a través de distintos medios (radial, escrito, virtual): </t>
  </si>
  <si>
    <t>PUBLICIDAD PARA SGC</t>
  </si>
  <si>
    <t>EPP Y Dotación, SST</t>
  </si>
  <si>
    <t xml:space="preserve">Seguridad y protección personal </t>
  </si>
  <si>
    <t xml:space="preserve">EPPS DE LOS AUXILIARES DE MANTENIMIENTO </t>
  </si>
  <si>
    <t xml:space="preserve"> Dotación brigadistas </t>
  </si>
  <si>
    <t xml:space="preserve">Capacitación de Emergencias </t>
  </si>
  <si>
    <t>Capacitación Plan de emergencias</t>
  </si>
  <si>
    <t>Servicios de gestión Profesionales y administrativos Riesgo psicosocial</t>
  </si>
  <si>
    <t>Batería Implementación de programa riesgo psicosocial</t>
  </si>
  <si>
    <t>Elementos de Oficina</t>
  </si>
  <si>
    <t>equipos informáticos y accesorios, Suministro de bienes (hornos microondas industriales, ventiladores, descansa pies, bases para portátil, bases modulares para equipo de computo – escritorio y diademas USB) para las sedes administrativas y puntos de atención de capital salud eps-s ubicada en la ciudad de Bogotá, y el departamento del meta a precios unitarios fijos</t>
  </si>
  <si>
    <t>Suministro de bienes (hornos microondas industriales, ventiladores, descansa pies, bases para portátil, bases modulares para equipo de computo – escritorio y diademas USB) para las sedes administrativas y puntos de atención de capital salud eps-s ubicada en la ciudad de Bogotá, y el departamento del meta a precios unitarios fijos</t>
  </si>
  <si>
    <t>ferretería y accesorios de caja eléctrica, Suministro de elementos de ferretería para sedes administrativas y puntos de atención a usuarios (pau) de capital salud eps-s en la sucursal Bogotá y sucursal meta</t>
  </si>
  <si>
    <t>Suministro de elementos de ferretería para sedes administrativas y puntos de atención a usuarios (pau) de capital salud eps-s en la sucursal Bogotá y sucursal meta</t>
  </si>
  <si>
    <t>40000000,
72000000</t>
  </si>
  <si>
    <t>aires acondicionados, servicio de instalación y mantenimiento o reparación de aires acondicionados</t>
  </si>
  <si>
    <t>Mantenimiento y compra de equipos y repuestos para  aires acondicionados</t>
  </si>
  <si>
    <t xml:space="preserve">Suministro de oficina, tintas, esferos, carpetas, separadores, elementos de sujeción, etc.: 
</t>
  </si>
  <si>
    <t>Servicio de telefonía y datos móviles y suministro de celulares</t>
  </si>
  <si>
    <t xml:space="preserve"> </t>
  </si>
  <si>
    <t xml:space="preserve">Funcionamiento </t>
  </si>
  <si>
    <t>Nuevos</t>
  </si>
  <si>
    <t>DIRECCIONES</t>
  </si>
  <si>
    <t>DTH</t>
  </si>
  <si>
    <t>T</t>
  </si>
  <si>
    <t>Comercial</t>
  </si>
  <si>
    <t xml:space="preserve">T </t>
  </si>
  <si>
    <t>Total Nuevos</t>
  </si>
  <si>
    <t>Total</t>
  </si>
  <si>
    <t>PAA</t>
  </si>
  <si>
    <t>C. NECESIDADES ADICIONALES</t>
  </si>
  <si>
    <t>Descripción</t>
  </si>
  <si>
    <t>Posibles códigos UNSPSC</t>
  </si>
  <si>
    <t>&lt;</t>
  </si>
  <si>
    <t>Total Comercial</t>
  </si>
  <si>
    <t>Total funcionamiento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</si>
</sst>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_);_(* \(#,##0\);_(* &quot;-&quot;??_);_(@_)"/>
    <numFmt numFmtId="166" formatCode="_(&quot;$&quot;\ * #,##0.00_);_(&quot;$&quot;\ * \(#,##0.00\);_(&quot;$&quot;\ * &quot;-&quot;??_);_(@_)"/>
    <numFmt numFmtId="167" formatCode="mmmm"/>
    <numFmt numFmtId="168" formatCode="_(&quot;$&quot;\ * #,##0_);_(&quot;$&quot;\ * \(#,##0\);_(&quot;$&quot;\ * &quot;-&quot;??_);_(@_)"/>
    <numFmt numFmtId="169" formatCode="0.0%"/>
  </numFmts>
  <fonts count="22" x14ac:knownFonts="1">
    <font>
      <sz val="11"/>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sz val="11"/>
      <color theme="0"/>
      <name val="Aptos Narrow"/>
      <family val="2"/>
      <scheme val="minor"/>
    </font>
    <font>
      <sz val="11"/>
      <color rgb="FF000000"/>
      <name val="Calibri"/>
      <family val="2"/>
    </font>
    <font>
      <u/>
      <sz val="11"/>
      <color theme="10"/>
      <name val="Aptos Narrow"/>
      <family val="2"/>
      <scheme val="minor"/>
    </font>
    <font>
      <b/>
      <sz val="9"/>
      <name val="Aptos Narrow"/>
      <family val="2"/>
      <scheme val="minor"/>
    </font>
    <font>
      <sz val="9"/>
      <name val="Aptos Narrow"/>
      <family val="2"/>
      <scheme val="minor"/>
    </font>
    <font>
      <sz val="11"/>
      <name val="Aptos Narrow"/>
      <family val="2"/>
      <scheme val="minor"/>
    </font>
    <font>
      <sz val="10"/>
      <name val="Arial"/>
      <family val="2"/>
    </font>
    <font>
      <b/>
      <sz val="9"/>
      <name val="Arial"/>
      <family val="2"/>
    </font>
    <font>
      <b/>
      <sz val="8"/>
      <color theme="0"/>
      <name val="Aptos Narrow"/>
      <family val="2"/>
      <scheme val="minor"/>
    </font>
    <font>
      <sz val="8"/>
      <name val="Aptos Narrow"/>
      <family val="2"/>
      <scheme val="minor"/>
    </font>
    <font>
      <b/>
      <sz val="9"/>
      <color theme="0"/>
      <name val="Aptos Narrow"/>
      <family val="2"/>
      <scheme val="minor"/>
    </font>
    <font>
      <b/>
      <sz val="11"/>
      <name val="Aptos Narrow"/>
      <family val="2"/>
      <scheme val="minor"/>
    </font>
    <font>
      <sz val="9"/>
      <name val="Arial Narrow"/>
      <family val="2"/>
    </font>
    <font>
      <sz val="9"/>
      <color theme="1"/>
      <name val="Aptos Narrow"/>
      <family val="2"/>
      <scheme val="minor"/>
    </font>
    <font>
      <sz val="9"/>
      <name val="Calibri"/>
      <family val="2"/>
    </font>
    <font>
      <sz val="9"/>
      <color rgb="FFFF0000"/>
      <name val="Aptos Narrow"/>
      <family val="2"/>
      <scheme val="minor"/>
    </font>
    <font>
      <b/>
      <sz val="12"/>
      <color indexed="81"/>
      <name val="Tahoma"/>
      <family val="2"/>
    </font>
    <font>
      <sz val="12"/>
      <color indexed="81"/>
      <name val="Tahoma"/>
      <family val="2"/>
    </font>
  </fonts>
  <fills count="8">
    <fill>
      <patternFill patternType="none"/>
    </fill>
    <fill>
      <patternFill patternType="gray125"/>
    </fill>
    <fill>
      <patternFill patternType="solid">
        <fgColor theme="4"/>
      </patternFill>
    </fill>
    <fill>
      <patternFill patternType="solid">
        <fgColor rgb="FFEBF8FF"/>
        <bgColor indexed="64"/>
      </patternFill>
    </fill>
    <fill>
      <patternFill patternType="solid">
        <fgColor theme="0"/>
        <bgColor indexed="64"/>
      </patternFill>
    </fill>
    <fill>
      <patternFill patternType="solid">
        <fgColor theme="1" tint="0.249977111117893"/>
        <bgColor indexed="64"/>
      </patternFill>
    </fill>
    <fill>
      <patternFill patternType="solid">
        <fgColor theme="1"/>
        <bgColor indexed="64"/>
      </patternFill>
    </fill>
    <fill>
      <patternFill patternType="solid">
        <fgColor theme="4"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0" fontId="6" fillId="0" borderId="0" applyNumberFormat="0" applyFill="0" applyBorder="0" applyAlignment="0" applyProtection="0"/>
    <xf numFmtId="0" fontId="10" fillId="0" borderId="0"/>
  </cellStyleXfs>
  <cellXfs count="122">
    <xf numFmtId="0" fontId="0" fillId="0" borderId="0" xfId="0"/>
    <xf numFmtId="0" fontId="7" fillId="0" borderId="0" xfId="0" applyFont="1" applyAlignment="1">
      <alignment horizontal="center" vertical="top"/>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vertical="center" wrapText="1"/>
    </xf>
    <xf numFmtId="165" fontId="7" fillId="0" borderId="0" xfId="1" applyNumberFormat="1" applyFont="1" applyAlignment="1">
      <alignment vertical="center" wrapText="1"/>
    </xf>
    <xf numFmtId="0" fontId="8" fillId="0" borderId="0" xfId="0" applyFont="1" applyAlignment="1">
      <alignment horizontal="center" vertical="center" wrapText="1"/>
    </xf>
    <xf numFmtId="0" fontId="9" fillId="0" borderId="0" xfId="0" applyFont="1" applyAlignment="1">
      <alignment vertical="top"/>
    </xf>
    <xf numFmtId="0" fontId="7" fillId="0" borderId="0" xfId="0" applyFont="1" applyAlignment="1">
      <alignment vertical="top"/>
    </xf>
    <xf numFmtId="0" fontId="8" fillId="0" borderId="0" xfId="0" applyFont="1" applyAlignment="1">
      <alignment vertical="top" wrapText="1"/>
    </xf>
    <xf numFmtId="0" fontId="8" fillId="0" borderId="0" xfId="0" applyFont="1" applyAlignment="1">
      <alignment vertical="center" wrapText="1"/>
    </xf>
    <xf numFmtId="0" fontId="8" fillId="0" borderId="0" xfId="0" applyFont="1" applyAlignment="1">
      <alignment horizontal="left" vertical="center" wrapText="1"/>
    </xf>
    <xf numFmtId="165" fontId="8" fillId="0" borderId="0" xfId="1" applyNumberFormat="1" applyFont="1" applyAlignment="1">
      <alignment vertical="center" wrapText="1"/>
    </xf>
    <xf numFmtId="0" fontId="8" fillId="0" borderId="1" xfId="0" applyFont="1" applyBorder="1" applyAlignment="1">
      <alignment vertical="top" wrapText="1"/>
    </xf>
    <xf numFmtId="0" fontId="8" fillId="3" borderId="2" xfId="0" applyFont="1" applyFill="1" applyBorder="1" applyAlignment="1" applyProtection="1">
      <alignment horizontal="left" vertical="top" wrapText="1"/>
      <protection locked="0"/>
    </xf>
    <xf numFmtId="0" fontId="8" fillId="3" borderId="3" xfId="0" applyFont="1" applyFill="1" applyBorder="1" applyAlignment="1" applyProtection="1">
      <alignment horizontal="left" vertical="top" wrapText="1"/>
      <protection locked="0"/>
    </xf>
    <xf numFmtId="0" fontId="8" fillId="3" borderId="4" xfId="0" applyFont="1" applyFill="1" applyBorder="1" applyAlignment="1" applyProtection="1">
      <alignment horizontal="left" vertical="top" wrapText="1"/>
      <protection locked="0"/>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6" fillId="3" borderId="2" xfId="5" applyFill="1" applyBorder="1" applyAlignment="1" applyProtection="1">
      <alignment horizontal="left" vertical="top" wrapText="1"/>
      <protection locked="0"/>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166" fontId="8" fillId="3" borderId="2" xfId="2" applyFont="1" applyFill="1" applyBorder="1" applyAlignment="1" applyProtection="1">
      <alignment horizontal="center" vertical="top" wrapText="1"/>
      <protection locked="0"/>
    </xf>
    <xf numFmtId="166" fontId="8" fillId="3" borderId="3" xfId="2" applyFont="1" applyFill="1" applyBorder="1" applyAlignment="1" applyProtection="1">
      <alignment horizontal="center" vertical="top" wrapText="1"/>
      <protection locked="0"/>
    </xf>
    <xf numFmtId="166" fontId="8" fillId="3" borderId="4" xfId="2" applyFont="1" applyFill="1" applyBorder="1" applyAlignment="1" applyProtection="1">
      <alignment horizontal="center" vertical="top" wrapText="1"/>
      <protection locked="0"/>
    </xf>
    <xf numFmtId="0" fontId="11" fillId="4" borderId="0" xfId="6" applyFont="1" applyFill="1" applyAlignment="1">
      <alignment vertical="top"/>
    </xf>
    <xf numFmtId="164" fontId="8" fillId="0" borderId="0" xfId="1" applyFont="1" applyAlignment="1">
      <alignment horizontal="center" vertical="center"/>
    </xf>
    <xf numFmtId="0" fontId="11" fillId="4" borderId="0" xfId="6" applyFont="1" applyFill="1" applyAlignment="1">
      <alignment vertical="center"/>
    </xf>
    <xf numFmtId="164" fontId="8" fillId="0" borderId="0" xfId="1" applyFont="1" applyAlignment="1">
      <alignment horizontal="center" vertical="center" wrapText="1"/>
    </xf>
    <xf numFmtId="1" fontId="8" fillId="3" borderId="1" xfId="1" applyNumberFormat="1" applyFont="1" applyFill="1" applyBorder="1" applyAlignment="1" applyProtection="1">
      <alignment horizontal="center" vertical="top" wrapText="1"/>
      <protection locked="0"/>
    </xf>
    <xf numFmtId="1" fontId="8" fillId="3" borderId="1" xfId="1" applyNumberFormat="1" applyFont="1" applyFill="1" applyBorder="1" applyAlignment="1" applyProtection="1">
      <alignment vertical="center" wrapText="1"/>
      <protection locked="0"/>
    </xf>
    <xf numFmtId="164" fontId="8" fillId="0" borderId="0" xfId="1" applyFont="1" applyAlignment="1">
      <alignment vertical="center"/>
    </xf>
    <xf numFmtId="0" fontId="12" fillId="5" borderId="1" xfId="4" applyFont="1" applyFill="1" applyBorder="1" applyAlignment="1" applyProtection="1">
      <alignment horizontal="center" vertical="center" wrapText="1"/>
    </xf>
    <xf numFmtId="165" fontId="12" fillId="5" borderId="1" xfId="1" applyNumberFormat="1" applyFont="1" applyFill="1" applyBorder="1" applyAlignment="1" applyProtection="1">
      <alignment horizontal="center" vertical="center" wrapText="1"/>
    </xf>
    <xf numFmtId="0" fontId="13" fillId="0" borderId="0" xfId="0" applyFont="1" applyAlignment="1">
      <alignment horizontal="center" vertical="center"/>
    </xf>
    <xf numFmtId="0" fontId="8" fillId="0" borderId="1" xfId="4" applyFont="1" applyFill="1" applyBorder="1" applyAlignment="1" applyProtection="1">
      <alignment horizontal="lef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167" fontId="8" fillId="0" borderId="3" xfId="0" applyNumberFormat="1" applyFont="1" applyBorder="1" applyAlignment="1" applyProtection="1">
      <alignment vertical="center"/>
      <protection locked="0"/>
    </xf>
    <xf numFmtId="0" fontId="8" fillId="0" borderId="3" xfId="0" applyFont="1" applyBorder="1" applyAlignment="1" applyProtection="1">
      <alignment horizontal="center" vertical="center"/>
      <protection locked="0"/>
    </xf>
    <xf numFmtId="167" fontId="8" fillId="0" borderId="3" xfId="0" applyNumberFormat="1" applyFont="1" applyBorder="1" applyAlignment="1" applyProtection="1">
      <alignment horizontal="left" vertical="center" wrapText="1"/>
      <protection locked="0"/>
    </xf>
    <xf numFmtId="167" fontId="8" fillId="0" borderId="3" xfId="0" applyNumberFormat="1" applyFont="1" applyBorder="1" applyAlignment="1" applyProtection="1">
      <alignment vertical="center" wrapText="1"/>
      <protection locked="0"/>
    </xf>
    <xf numFmtId="165" fontId="8" fillId="0" borderId="4" xfId="1" applyNumberFormat="1" applyFont="1" applyFill="1" applyBorder="1" applyAlignment="1" applyProtection="1">
      <alignment vertical="center" wrapText="1"/>
      <protection locked="0"/>
    </xf>
    <xf numFmtId="3" fontId="8" fillId="0" borderId="1" xfId="2" applyNumberFormat="1" applyFont="1" applyFill="1" applyBorder="1" applyAlignment="1" applyProtection="1">
      <alignment vertical="center"/>
      <protection locked="0"/>
    </xf>
    <xf numFmtId="167" fontId="8" fillId="0" borderId="1" xfId="0" applyNumberFormat="1" applyFont="1" applyBorder="1" applyAlignment="1" applyProtection="1">
      <alignment horizontal="center" vertical="center"/>
      <protection locked="0"/>
    </xf>
    <xf numFmtId="0" fontId="8" fillId="0" borderId="1" xfId="0" applyFont="1" applyBorder="1" applyAlignment="1">
      <alignment horizontal="center" vertical="center" wrapText="1"/>
    </xf>
    <xf numFmtId="0" fontId="9" fillId="0" borderId="0" xfId="0" applyFont="1" applyAlignment="1">
      <alignment vertical="center"/>
    </xf>
    <xf numFmtId="0" fontId="14" fillId="6" borderId="1" xfId="4" applyFont="1" applyFill="1" applyBorder="1" applyAlignment="1" applyProtection="1">
      <alignment horizontal="left" vertical="center" wrapText="1"/>
    </xf>
    <xf numFmtId="0" fontId="14" fillId="6" borderId="2"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14" fillId="6" borderId="4" xfId="0" applyFont="1" applyFill="1" applyBorder="1" applyAlignment="1">
      <alignment horizontal="left" vertical="center" wrapText="1"/>
    </xf>
    <xf numFmtId="168" fontId="14" fillId="6" borderId="1" xfId="2" applyNumberFormat="1" applyFont="1" applyFill="1" applyBorder="1" applyAlignment="1" applyProtection="1">
      <alignment vertical="center"/>
      <protection locked="0"/>
    </xf>
    <xf numFmtId="167" fontId="14" fillId="6" borderId="1" xfId="0" applyNumberFormat="1" applyFont="1" applyFill="1" applyBorder="1" applyAlignment="1" applyProtection="1">
      <alignment horizontal="center" vertical="center"/>
      <protection locked="0"/>
    </xf>
    <xf numFmtId="165" fontId="14" fillId="6" borderId="1" xfId="1" applyNumberFormat="1" applyFont="1" applyFill="1" applyBorder="1" applyAlignment="1" applyProtection="1">
      <alignment horizontal="center" vertical="center" wrapText="1"/>
      <protection locked="0"/>
    </xf>
    <xf numFmtId="0" fontId="15" fillId="0" borderId="0" xfId="0" applyFont="1" applyAlignment="1">
      <alignment vertical="center"/>
    </xf>
    <xf numFmtId="0" fontId="8" fillId="0" borderId="1" xfId="0" applyFont="1" applyBorder="1" applyAlignment="1">
      <alignment vertical="center" wrapText="1"/>
    </xf>
    <xf numFmtId="167" fontId="8" fillId="0" borderId="1" xfId="0" applyNumberFormat="1" applyFont="1" applyBorder="1" applyAlignment="1" applyProtection="1">
      <alignment vertical="center"/>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167" fontId="16" fillId="0" borderId="1" xfId="0" applyNumberFormat="1" applyFont="1" applyBorder="1" applyAlignment="1" applyProtection="1">
      <alignment vertical="center" wrapText="1"/>
      <protection locked="0"/>
    </xf>
    <xf numFmtId="167" fontId="8" fillId="0" borderId="1" xfId="0" applyNumberFormat="1" applyFont="1" applyBorder="1" applyAlignment="1" applyProtection="1">
      <alignment vertical="center" wrapText="1"/>
      <protection locked="0"/>
    </xf>
    <xf numFmtId="165" fontId="17" fillId="0" borderId="1" xfId="1" applyNumberFormat="1" applyFont="1" applyFill="1" applyBorder="1" applyAlignment="1">
      <alignment vertical="center" wrapText="1"/>
    </xf>
    <xf numFmtId="168" fontId="17" fillId="0" borderId="1" xfId="2" applyNumberFormat="1" applyFont="1" applyFill="1" applyBorder="1" applyAlignment="1">
      <alignment vertical="center"/>
    </xf>
    <xf numFmtId="165" fontId="8" fillId="0" borderId="1" xfId="1" applyNumberFormat="1" applyFont="1" applyFill="1" applyBorder="1" applyAlignment="1">
      <alignment vertical="center" wrapText="1"/>
    </xf>
    <xf numFmtId="3" fontId="8" fillId="0" borderId="1" xfId="2" applyNumberFormat="1" applyFont="1" applyFill="1" applyBorder="1" applyAlignment="1" applyProtection="1">
      <alignment vertical="center" wrapText="1"/>
      <protection locked="0"/>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168" fontId="8" fillId="0" borderId="1" xfId="2" applyNumberFormat="1" applyFont="1" applyFill="1" applyBorder="1" applyAlignment="1" applyProtection="1">
      <alignment vertical="center"/>
      <protection locked="0"/>
    </xf>
    <xf numFmtId="0" fontId="8" fillId="0" borderId="1" xfId="0" applyFont="1" applyBorder="1" applyAlignment="1" applyProtection="1">
      <alignment horizontal="left" vertical="center"/>
      <protection locked="0"/>
    </xf>
    <xf numFmtId="0" fontId="8" fillId="0" borderId="1" xfId="0" applyFont="1" applyBorder="1" applyAlignment="1" applyProtection="1">
      <alignment vertical="center" wrapText="1"/>
      <protection locked="0"/>
    </xf>
    <xf numFmtId="0" fontId="19" fillId="0" borderId="1" xfId="0" applyFont="1" applyBorder="1" applyAlignment="1">
      <alignment horizontal="center" vertical="center"/>
    </xf>
    <xf numFmtId="0" fontId="8" fillId="0" borderId="1" xfId="0" applyFont="1" applyBorder="1" applyAlignment="1" applyProtection="1">
      <alignment horizontal="center" vertical="center" wrapText="1"/>
      <protection locked="0"/>
    </xf>
    <xf numFmtId="168" fontId="8" fillId="0" borderId="1" xfId="2" applyNumberFormat="1" applyFont="1" applyFill="1" applyBorder="1" applyAlignment="1">
      <alignment vertical="center" wrapText="1"/>
    </xf>
    <xf numFmtId="0" fontId="3" fillId="0" borderId="0" xfId="0" applyFont="1" applyAlignment="1">
      <alignment vertical="center"/>
    </xf>
    <xf numFmtId="0" fontId="8" fillId="0" borderId="4" xfId="0" applyFont="1" applyBorder="1" applyAlignment="1">
      <alignment vertical="center" wrapText="1"/>
    </xf>
    <xf numFmtId="167" fontId="19" fillId="0" borderId="1" xfId="0" applyNumberFormat="1" applyFont="1" applyBorder="1" applyAlignment="1" applyProtection="1">
      <alignment horizontal="center" vertical="center"/>
      <protection locked="0"/>
    </xf>
    <xf numFmtId="168" fontId="8" fillId="0" borderId="1" xfId="2" applyNumberFormat="1" applyFont="1" applyFill="1" applyBorder="1" applyAlignment="1">
      <alignment vertical="center"/>
    </xf>
    <xf numFmtId="0" fontId="8" fillId="0" borderId="13" xfId="0" applyFont="1" applyBorder="1" applyAlignment="1">
      <alignment horizontal="center" vertical="center" wrapText="1"/>
    </xf>
    <xf numFmtId="165" fontId="8" fillId="0" borderId="0" xfId="1" applyNumberFormat="1" applyFont="1" applyFill="1" applyAlignment="1">
      <alignment vertical="center" wrapText="1"/>
    </xf>
    <xf numFmtId="168" fontId="8" fillId="0" borderId="0" xfId="0" applyNumberFormat="1" applyFont="1" applyAlignment="1">
      <alignment vertical="center" wrapText="1"/>
    </xf>
    <xf numFmtId="0" fontId="9" fillId="0" borderId="0" xfId="0" applyFont="1" applyAlignment="1">
      <alignment vertical="top" wrapText="1"/>
    </xf>
    <xf numFmtId="165" fontId="14" fillId="6" borderId="1" xfId="1" applyNumberFormat="1" applyFont="1" applyFill="1" applyBorder="1" applyAlignment="1">
      <alignment wrapText="1"/>
    </xf>
    <xf numFmtId="3" fontId="8" fillId="0" borderId="0" xfId="0" applyNumberFormat="1" applyFont="1" applyAlignment="1">
      <alignment vertical="top" wrapText="1"/>
    </xf>
    <xf numFmtId="0" fontId="11" fillId="0" borderId="0" xfId="6" applyFont="1" applyAlignment="1">
      <alignment horizontal="center" vertical="center" wrapText="1"/>
    </xf>
    <xf numFmtId="168" fontId="2" fillId="6" borderId="1" xfId="0" applyNumberFormat="1" applyFont="1" applyFill="1" applyBorder="1" applyAlignment="1">
      <alignment vertical="center" wrapText="1"/>
    </xf>
    <xf numFmtId="9" fontId="8" fillId="0" borderId="0" xfId="3" applyFont="1" applyAlignment="1">
      <alignment horizontal="center" vertical="center" wrapText="1"/>
    </xf>
    <xf numFmtId="165" fontId="14" fillId="6" borderId="1" xfId="1" applyNumberFormat="1" applyFont="1" applyFill="1" applyBorder="1" applyAlignment="1">
      <alignment horizontal="center" vertical="center" wrapText="1"/>
    </xf>
    <xf numFmtId="168" fontId="8" fillId="0" borderId="1" xfId="0" applyNumberFormat="1" applyFont="1" applyBorder="1" applyAlignment="1">
      <alignment vertical="center" wrapText="1"/>
    </xf>
    <xf numFmtId="168" fontId="8" fillId="0" borderId="1" xfId="0" applyNumberFormat="1" applyFont="1" applyBorder="1" applyAlignment="1">
      <alignment vertical="center"/>
    </xf>
    <xf numFmtId="169" fontId="8" fillId="0" borderId="0" xfId="3" applyNumberFormat="1" applyFont="1" applyAlignment="1">
      <alignment horizontal="center" vertical="center"/>
    </xf>
    <xf numFmtId="0" fontId="8" fillId="0" borderId="0" xfId="0" applyFont="1" applyAlignment="1">
      <alignment horizontal="center" vertical="center"/>
    </xf>
    <xf numFmtId="168" fontId="7" fillId="0" borderId="1" xfId="0" applyNumberFormat="1" applyFont="1" applyBorder="1" applyAlignment="1">
      <alignment vertical="center"/>
    </xf>
    <xf numFmtId="165" fontId="8" fillId="0" borderId="0" xfId="1" applyNumberFormat="1" applyFont="1" applyAlignment="1">
      <alignment horizontal="right" vertical="center" wrapText="1"/>
    </xf>
    <xf numFmtId="3" fontId="8" fillId="0" borderId="0" xfId="0" applyNumberFormat="1" applyFont="1" applyAlignment="1">
      <alignment horizontal="center" vertical="center" wrapText="1"/>
    </xf>
    <xf numFmtId="165" fontId="8" fillId="0" borderId="0" xfId="1" applyNumberFormat="1" applyFont="1" applyAlignment="1">
      <alignment horizontal="right" vertical="top" wrapText="1"/>
    </xf>
    <xf numFmtId="168" fontId="8" fillId="0" borderId="0" xfId="0" applyNumberFormat="1" applyFont="1" applyAlignment="1">
      <alignment vertical="top" wrapText="1"/>
    </xf>
    <xf numFmtId="165" fontId="14" fillId="6" borderId="1" xfId="1" applyNumberFormat="1" applyFont="1" applyFill="1" applyBorder="1" applyAlignment="1">
      <alignment vertical="center" wrapText="1"/>
    </xf>
    <xf numFmtId="165" fontId="8" fillId="0" borderId="0" xfId="1" applyNumberFormat="1" applyFont="1" applyAlignment="1">
      <alignment vertical="top" wrapText="1"/>
    </xf>
    <xf numFmtId="168" fontId="2" fillId="6" borderId="1" xfId="0" applyNumberFormat="1" applyFont="1" applyFill="1" applyBorder="1" applyAlignment="1">
      <alignment vertical="center"/>
    </xf>
    <xf numFmtId="168" fontId="8" fillId="0" borderId="0" xfId="0" applyNumberFormat="1" applyFont="1" applyAlignment="1">
      <alignment horizontal="center" vertical="center" wrapText="1"/>
    </xf>
    <xf numFmtId="164" fontId="8" fillId="0" borderId="0" xfId="1" applyFont="1" applyAlignment="1">
      <alignment vertical="top"/>
    </xf>
    <xf numFmtId="164" fontId="9" fillId="0" borderId="0" xfId="1" applyFont="1" applyAlignment="1">
      <alignment vertical="top"/>
    </xf>
    <xf numFmtId="168" fontId="8" fillId="0" borderId="0" xfId="0" applyNumberFormat="1" applyFont="1" applyAlignment="1">
      <alignment vertical="center"/>
    </xf>
    <xf numFmtId="165" fontId="8" fillId="0" borderId="0" xfId="1" applyNumberFormat="1" applyFont="1" applyAlignment="1">
      <alignment vertical="top"/>
    </xf>
    <xf numFmtId="164" fontId="8" fillId="0" borderId="0" xfId="1" applyFont="1" applyAlignment="1">
      <alignment horizontal="center" vertical="top"/>
    </xf>
    <xf numFmtId="0" fontId="8" fillId="0" borderId="0" xfId="0" applyFont="1" applyAlignment="1">
      <alignment vertical="top"/>
    </xf>
    <xf numFmtId="0" fontId="8" fillId="0" borderId="0" xfId="0" applyFont="1" applyAlignment="1">
      <alignment vertical="center"/>
    </xf>
    <xf numFmtId="0" fontId="7" fillId="0" borderId="11" xfId="0" applyFont="1" applyBorder="1" applyAlignment="1">
      <alignment horizontal="center" vertical="top" wrapText="1"/>
    </xf>
    <xf numFmtId="0" fontId="7" fillId="0" borderId="0" xfId="0" applyFont="1" applyAlignment="1">
      <alignment horizontal="left" vertical="top" wrapText="1"/>
    </xf>
    <xf numFmtId="0" fontId="7" fillId="7" borderId="1" xfId="4" applyFont="1" applyFill="1" applyBorder="1" applyAlignment="1" applyProtection="1">
      <alignment horizontal="center" vertical="top" wrapText="1"/>
    </xf>
    <xf numFmtId="0" fontId="7" fillId="7" borderId="1" xfId="4" applyFont="1" applyFill="1" applyBorder="1" applyAlignment="1" applyProtection="1">
      <alignment vertical="center" wrapText="1"/>
    </xf>
    <xf numFmtId="0" fontId="8" fillId="0" borderId="1" xfId="0" applyFont="1" applyBorder="1" applyAlignment="1" applyProtection="1">
      <alignment horizontal="left" vertical="top" wrapText="1"/>
      <protection locked="0"/>
    </xf>
    <xf numFmtId="0" fontId="8" fillId="0" borderId="0" xfId="0" applyFont="1" applyAlignment="1">
      <alignment horizontal="center" vertical="top"/>
    </xf>
    <xf numFmtId="165" fontId="8" fillId="0" borderId="0" xfId="1" applyNumberFormat="1" applyFont="1" applyAlignment="1">
      <alignment vertical="center"/>
    </xf>
    <xf numFmtId="165" fontId="8" fillId="0" borderId="0" xfId="0" applyNumberFormat="1" applyFont="1" applyAlignment="1">
      <alignment vertical="center"/>
    </xf>
    <xf numFmtId="0" fontId="9" fillId="0" borderId="0" xfId="0" applyFont="1" applyAlignment="1">
      <alignment horizontal="center" vertical="center"/>
    </xf>
  </cellXfs>
  <cellStyles count="7">
    <cellStyle name="Énfasis1" xfId="4" builtinId="29"/>
    <cellStyle name="Hipervínculo" xfId="5" builtinId="8"/>
    <cellStyle name="Millares" xfId="1" builtinId="3"/>
    <cellStyle name="Moneda" xfId="2" builtinId="4"/>
    <cellStyle name="Normal" xfId="0" builtinId="0"/>
    <cellStyle name="Normal 2" xfId="6" xr:uid="{47164187-1CE6-460B-B88A-EB9C8A24E335}"/>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276225</xdr:colOff>
          <xdr:row>14</xdr:row>
          <xdr:rowOff>276225</xdr:rowOff>
        </xdr:from>
        <xdr:to>
          <xdr:col>1</xdr:col>
          <xdr:colOff>1457325</xdr:colOff>
          <xdr:row>16</xdr:row>
          <xdr:rowOff>19050</xdr:rowOff>
        </xdr:to>
        <xdr:sp macro="" textlink="">
          <xdr:nvSpPr>
            <xdr:cNvPr id="1025" name="Button 1" hidden="1">
              <a:extLst>
                <a:ext uri="{63B3BB69-23CF-44E3-9099-C40C66FF867C}">
                  <a14:compatExt spid="_x0000_s1025"/>
                </a:ext>
                <a:ext uri="{FF2B5EF4-FFF2-40B4-BE49-F238E27FC236}">
                  <a16:creationId xmlns:a16="http://schemas.microsoft.com/office/drawing/2014/main" id="{77D0D908-EC76-4581-BB3E-6234FC03FB5B}"/>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1638300</xdr:colOff>
          <xdr:row>14</xdr:row>
          <xdr:rowOff>285750</xdr:rowOff>
        </xdr:from>
        <xdr:to>
          <xdr:col>1</xdr:col>
          <xdr:colOff>2838450</xdr:colOff>
          <xdr:row>16</xdr:row>
          <xdr:rowOff>9525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D7941A3-B47F-46F2-A411-B6ACD10F89EF}"/>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Eliminar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14</xdr:row>
          <xdr:rowOff>266700</xdr:rowOff>
        </xdr:from>
        <xdr:to>
          <xdr:col>4</xdr:col>
          <xdr:colOff>1219200</xdr:colOff>
          <xdr:row>16</xdr:row>
          <xdr:rowOff>0</xdr:rowOff>
        </xdr:to>
        <xdr:sp macro="" textlink="">
          <xdr:nvSpPr>
            <xdr:cNvPr id="1027" name="Button 3" hidden="1">
              <a:extLst>
                <a:ext uri="{63B3BB69-23CF-44E3-9099-C40C66FF867C}">
                  <a14:compatExt spid="_x0000_s1027"/>
                </a:ext>
                <a:ext uri="{FF2B5EF4-FFF2-40B4-BE49-F238E27FC236}">
                  <a16:creationId xmlns:a16="http://schemas.microsoft.com/office/drawing/2014/main" id="{CCF7B102-D635-4745-BE73-188FB2BBFE2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1400175</xdr:colOff>
          <xdr:row>14</xdr:row>
          <xdr:rowOff>266700</xdr:rowOff>
        </xdr:from>
        <xdr:to>
          <xdr:col>5</xdr:col>
          <xdr:colOff>1114425</xdr:colOff>
          <xdr:row>15</xdr:row>
          <xdr:rowOff>333375</xdr:rowOff>
        </xdr:to>
        <xdr:sp macro="" textlink="">
          <xdr:nvSpPr>
            <xdr:cNvPr id="1028" name="Button 4" hidden="1">
              <a:extLst>
                <a:ext uri="{63B3BB69-23CF-44E3-9099-C40C66FF867C}">
                  <a14:compatExt spid="_x0000_s1028"/>
                </a:ext>
                <a:ext uri="{FF2B5EF4-FFF2-40B4-BE49-F238E27FC236}">
                  <a16:creationId xmlns:a16="http://schemas.microsoft.com/office/drawing/2014/main" id="{0777048E-AF71-4314-BF90-1CA7DAA8BF7D}"/>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Eliminar filas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rgeap\AppData\Local\Microsoft\Windows\INetCache\Content.Outlook\H5XIWSVF\3.%20PAA%202023.xls"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capitalsaludesp-my.sharepoint.com/personal/profesional_planeacion3_capitalsalud_gov_co/Documents/Documentos/1.%20PLANEACION%20ESTRATEGICA%20Y%20FINANCIERA/1.%20Plan%20Anual%20de%20Adquisiciones/2024/LIQ%20DE%20PRESUPUESTO%20DE%20GASTOS%20POR%20RUBRO%20PLAN%20DE%20CUENTAS%202024%20%20JD.xlsx" TargetMode="External"/><Relationship Id="rId2" Type="http://schemas.microsoft.com/office/2019/04/relationships/externalLinkLongPath" Target="https://capitalsaludesp-my.sharepoint.com/personal/profesional_planeacion3_capitalsalud_gov_co/Documents/Documentos/1.%20PLANEACION%20ESTRATEGICA%20Y%20FINANCIERA/1.%20Plan%20Anual%20de%20Adquisiciones/2024/LIQ%20DE%20PRESUPUESTO%20DE%20GASTOS%20POR%20RUBRO%20PLAN%20DE%20CUENTAS%202024%20%20JD.xlsx?E6CD338A" TargetMode="External"/><Relationship Id="rId1" Type="http://schemas.openxmlformats.org/officeDocument/2006/relationships/externalLinkPath" Target="file:///\\E6CD338A\LIQ%20DE%20PRESUPUESTO%20DE%20GASTOS%20POR%20RUBRO%20PLAN%20DE%20CUENTAS%202024%20%20JD.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capitalsaludesp-my.sharepoint.com/personal/profesional_planeacion3_capitalsalud_gov_co/Documents/Documentos/1.%20PLANEACION%20ESTRATEGICA%20Y%20FINANCIERA/1.%20Plan%20Anual%20de%20Adquisiciones/2024/PAA%20correciones%20DIreciones/PLAN-ANUAL-DE-ADQUISICIONES%20PROPUESTA%20DCM,2024.xlsx" TargetMode="External"/><Relationship Id="rId2" Type="http://schemas.microsoft.com/office/2019/04/relationships/externalLinkLongPath" Target="https://capitalsaludesp-my.sharepoint.com/personal/profesional_planeacion3_capitalsalud_gov_co/Documents/Documentos/1.%20PLANEACION%20ESTRATEGICA%20Y%20FINANCIERA/1.%20Plan%20Anual%20de%20Adquisiciones/2024/PAA%20correciones%20DIreciones/PLAN-ANUAL-DE-ADQUISICIONES%20PROPUESTA%20DCM,2024.xlsx?F0017889" TargetMode="External"/><Relationship Id="rId1" Type="http://schemas.openxmlformats.org/officeDocument/2006/relationships/externalLinkPath" Target="file:///\\F0017889\PLAN-ANUAL-DE-ADQUISICIONES%20PROPUESTA%20DC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2022"/>
      <sheetName val="PAA 2023"/>
      <sheetName val="PAA 2023 (2)"/>
      <sheetName val="3. PAA 2023"/>
    </sheetNames>
    <definedNames>
      <definedName name="agregarfilas"/>
      <definedName name="agregarfilasNecAdi"/>
      <definedName name="elimfilas"/>
      <definedName name="elimfilasNecAdi"/>
    </defined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PTO 2024 GASTOS (2)"/>
      <sheetName val="PPTO 2024 GASTOS"/>
      <sheetName val="PPTO 2024 GASTOS (3)"/>
      <sheetName val="PPTO 2024 GASTOS (4)"/>
    </sheetNames>
    <sheetDataSet>
      <sheetData sheetId="0">
        <row r="6">
          <cell r="C6">
            <v>43260210000</v>
          </cell>
        </row>
      </sheetData>
      <sheetData sheetId="1">
        <row r="29">
          <cell r="C29">
            <v>43260210000</v>
          </cell>
        </row>
      </sheetData>
      <sheetData sheetId="2">
        <row r="29">
          <cell r="H29">
            <v>38885023990.854668</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LO QUE PEDIMOS"/>
      <sheetName val="LO QUE NOS DIERON"/>
      <sheetName val="LA NUEVA DISTRIBUCIÓN"/>
    </sheetNames>
    <sheetDataSet>
      <sheetData sheetId="0"/>
      <sheetData sheetId="1"/>
      <sheetData sheetId="2">
        <row r="16">
          <cell r="I16">
            <v>3000617992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capitalsalud.gov.co/3-1-plan-anual-de-adquisiciones/"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A23E0-3C0C-4017-9ABB-C5E779D560F1}">
  <dimension ref="A1:M147"/>
  <sheetViews>
    <sheetView showGridLines="0" tabSelected="1" topLeftCell="H14" zoomScale="130" zoomScaleNormal="130" workbookViewId="0">
      <selection activeCell="J24" sqref="J24"/>
    </sheetView>
  </sheetViews>
  <sheetFormatPr baseColWidth="10" defaultColWidth="17.5703125" defaultRowHeight="15" x14ac:dyDescent="0.25"/>
  <cols>
    <col min="1" max="1" width="15.5703125" style="111" customWidth="1"/>
    <col min="2" max="2" width="29.140625" style="111" customWidth="1"/>
    <col min="3" max="3" width="25.42578125" style="111" customWidth="1"/>
    <col min="4" max="4" width="12.7109375" style="112" customWidth="1"/>
    <col min="5" max="5" width="12.28515625" style="96" customWidth="1"/>
    <col min="6" max="6" width="11" style="12" customWidth="1"/>
    <col min="7" max="7" width="20.28515625" style="11" customWidth="1"/>
    <col min="8" max="8" width="16.42578125" style="11" customWidth="1"/>
    <col min="9" max="9" width="19.5703125" style="13" customWidth="1"/>
    <col min="10" max="10" width="26.28515625" style="112" customWidth="1"/>
    <col min="11" max="11" width="10.5703125" style="96" hidden="1" customWidth="1"/>
    <col min="12" max="12" width="11.5703125" style="96" hidden="1" customWidth="1"/>
    <col min="13" max="13" width="18.28515625" style="7" customWidth="1"/>
    <col min="14" max="212" width="11.42578125" style="8" customWidth="1"/>
    <col min="213" max="213" width="19.85546875" style="8" customWidth="1"/>
    <col min="214" max="214" width="62.7109375" style="8" customWidth="1"/>
    <col min="215" max="215" width="22.140625" style="8" customWidth="1"/>
    <col min="216" max="216" width="17.5703125" style="8"/>
    <col min="217" max="217" width="19.85546875" style="8" customWidth="1"/>
    <col min="218" max="218" width="46.42578125" style="8" customWidth="1"/>
    <col min="219" max="219" width="40.42578125" style="8" customWidth="1"/>
    <col min="220" max="220" width="13.140625" style="8" customWidth="1"/>
    <col min="221" max="221" width="13" style="8" customWidth="1"/>
    <col min="222" max="223" width="0" style="8" hidden="1" customWidth="1"/>
    <col min="224" max="224" width="18.42578125" style="8" customWidth="1"/>
    <col min="225" max="225" width="24.7109375" style="8" customWidth="1"/>
    <col min="226" max="227" width="0" style="8" hidden="1" customWidth="1"/>
    <col min="228" max="228" width="22.85546875" style="8" customWidth="1"/>
    <col min="229" max="230" width="17.7109375" style="8" customWidth="1"/>
    <col min="231" max="231" width="30.28515625" style="8" customWidth="1"/>
    <col min="232" max="232" width="17.5703125" style="8"/>
    <col min="233" max="468" width="11.42578125" style="8" customWidth="1"/>
    <col min="469" max="469" width="19.85546875" style="8" customWidth="1"/>
    <col min="470" max="470" width="62.7109375" style="8" customWidth="1"/>
    <col min="471" max="471" width="22.140625" style="8" customWidth="1"/>
    <col min="472" max="472" width="17.5703125" style="8"/>
    <col min="473" max="473" width="19.85546875" style="8" customWidth="1"/>
    <col min="474" max="474" width="46.42578125" style="8" customWidth="1"/>
    <col min="475" max="475" width="40.42578125" style="8" customWidth="1"/>
    <col min="476" max="476" width="13.140625" style="8" customWidth="1"/>
    <col min="477" max="477" width="13" style="8" customWidth="1"/>
    <col min="478" max="479" width="0" style="8" hidden="1" customWidth="1"/>
    <col min="480" max="480" width="18.42578125" style="8" customWidth="1"/>
    <col min="481" max="481" width="24.7109375" style="8" customWidth="1"/>
    <col min="482" max="483" width="0" style="8" hidden="1" customWidth="1"/>
    <col min="484" max="484" width="22.85546875" style="8" customWidth="1"/>
    <col min="485" max="486" width="17.7109375" style="8" customWidth="1"/>
    <col min="487" max="487" width="30.28515625" style="8" customWidth="1"/>
    <col min="488" max="488" width="17.5703125" style="8"/>
    <col min="489" max="724" width="11.42578125" style="8" customWidth="1"/>
    <col min="725" max="725" width="19.85546875" style="8" customWidth="1"/>
    <col min="726" max="726" width="62.7109375" style="8" customWidth="1"/>
    <col min="727" max="727" width="22.140625" style="8" customWidth="1"/>
    <col min="728" max="728" width="17.5703125" style="8"/>
    <col min="729" max="729" width="19.85546875" style="8" customWidth="1"/>
    <col min="730" max="730" width="46.42578125" style="8" customWidth="1"/>
    <col min="731" max="731" width="40.42578125" style="8" customWidth="1"/>
    <col min="732" max="732" width="13.140625" style="8" customWidth="1"/>
    <col min="733" max="733" width="13" style="8" customWidth="1"/>
    <col min="734" max="735" width="0" style="8" hidden="1" customWidth="1"/>
    <col min="736" max="736" width="18.42578125" style="8" customWidth="1"/>
    <col min="737" max="737" width="24.7109375" style="8" customWidth="1"/>
    <col min="738" max="739" width="0" style="8" hidden="1" customWidth="1"/>
    <col min="740" max="740" width="22.85546875" style="8" customWidth="1"/>
    <col min="741" max="742" width="17.7109375" style="8" customWidth="1"/>
    <col min="743" max="743" width="30.28515625" style="8" customWidth="1"/>
    <col min="744" max="744" width="17.5703125" style="8"/>
    <col min="745" max="980" width="11.42578125" style="8" customWidth="1"/>
    <col min="981" max="981" width="19.85546875" style="8" customWidth="1"/>
    <col min="982" max="982" width="62.7109375" style="8" customWidth="1"/>
    <col min="983" max="983" width="22.140625" style="8" customWidth="1"/>
    <col min="984" max="984" width="17.5703125" style="8"/>
    <col min="985" max="985" width="19.85546875" style="8" customWidth="1"/>
    <col min="986" max="986" width="46.42578125" style="8" customWidth="1"/>
    <col min="987" max="987" width="40.42578125" style="8" customWidth="1"/>
    <col min="988" max="988" width="13.140625" style="8" customWidth="1"/>
    <col min="989" max="989" width="13" style="8" customWidth="1"/>
    <col min="990" max="991" width="0" style="8" hidden="1" customWidth="1"/>
    <col min="992" max="992" width="18.42578125" style="8" customWidth="1"/>
    <col min="993" max="993" width="24.7109375" style="8" customWidth="1"/>
    <col min="994" max="995" width="0" style="8" hidden="1" customWidth="1"/>
    <col min="996" max="996" width="22.85546875" style="8" customWidth="1"/>
    <col min="997" max="998" width="17.7109375" style="8" customWidth="1"/>
    <col min="999" max="999" width="30.28515625" style="8" customWidth="1"/>
    <col min="1000" max="1000" width="17.5703125" style="8"/>
    <col min="1001" max="1236" width="11.42578125" style="8" customWidth="1"/>
    <col min="1237" max="1237" width="19.85546875" style="8" customWidth="1"/>
    <col min="1238" max="1238" width="62.7109375" style="8" customWidth="1"/>
    <col min="1239" max="1239" width="22.140625" style="8" customWidth="1"/>
    <col min="1240" max="1240" width="17.5703125" style="8"/>
    <col min="1241" max="1241" width="19.85546875" style="8" customWidth="1"/>
    <col min="1242" max="1242" width="46.42578125" style="8" customWidth="1"/>
    <col min="1243" max="1243" width="40.42578125" style="8" customWidth="1"/>
    <col min="1244" max="1244" width="13.140625" style="8" customWidth="1"/>
    <col min="1245" max="1245" width="13" style="8" customWidth="1"/>
    <col min="1246" max="1247" width="0" style="8" hidden="1" customWidth="1"/>
    <col min="1248" max="1248" width="18.42578125" style="8" customWidth="1"/>
    <col min="1249" max="1249" width="24.7109375" style="8" customWidth="1"/>
    <col min="1250" max="1251" width="0" style="8" hidden="1" customWidth="1"/>
    <col min="1252" max="1252" width="22.85546875" style="8" customWidth="1"/>
    <col min="1253" max="1254" width="17.7109375" style="8" customWidth="1"/>
    <col min="1255" max="1255" width="30.28515625" style="8" customWidth="1"/>
    <col min="1256" max="1256" width="17.5703125" style="8"/>
    <col min="1257" max="1492" width="11.42578125" style="8" customWidth="1"/>
    <col min="1493" max="1493" width="19.85546875" style="8" customWidth="1"/>
    <col min="1494" max="1494" width="62.7109375" style="8" customWidth="1"/>
    <col min="1495" max="1495" width="22.140625" style="8" customWidth="1"/>
    <col min="1496" max="1496" width="17.5703125" style="8"/>
    <col min="1497" max="1497" width="19.85546875" style="8" customWidth="1"/>
    <col min="1498" max="1498" width="46.42578125" style="8" customWidth="1"/>
    <col min="1499" max="1499" width="40.42578125" style="8" customWidth="1"/>
    <col min="1500" max="1500" width="13.140625" style="8" customWidth="1"/>
    <col min="1501" max="1501" width="13" style="8" customWidth="1"/>
    <col min="1502" max="1503" width="0" style="8" hidden="1" customWidth="1"/>
    <col min="1504" max="1504" width="18.42578125" style="8" customWidth="1"/>
    <col min="1505" max="1505" width="24.7109375" style="8" customWidth="1"/>
    <col min="1506" max="1507" width="0" style="8" hidden="1" customWidth="1"/>
    <col min="1508" max="1508" width="22.85546875" style="8" customWidth="1"/>
    <col min="1509" max="1510" width="17.7109375" style="8" customWidth="1"/>
    <col min="1511" max="1511" width="30.28515625" style="8" customWidth="1"/>
    <col min="1512" max="1512" width="17.5703125" style="8"/>
    <col min="1513" max="1748" width="11.42578125" style="8" customWidth="1"/>
    <col min="1749" max="1749" width="19.85546875" style="8" customWidth="1"/>
    <col min="1750" max="1750" width="62.7109375" style="8" customWidth="1"/>
    <col min="1751" max="1751" width="22.140625" style="8" customWidth="1"/>
    <col min="1752" max="1752" width="17.5703125" style="8"/>
    <col min="1753" max="1753" width="19.85546875" style="8" customWidth="1"/>
    <col min="1754" max="1754" width="46.42578125" style="8" customWidth="1"/>
    <col min="1755" max="1755" width="40.42578125" style="8" customWidth="1"/>
    <col min="1756" max="1756" width="13.140625" style="8" customWidth="1"/>
    <col min="1757" max="1757" width="13" style="8" customWidth="1"/>
    <col min="1758" max="1759" width="0" style="8" hidden="1" customWidth="1"/>
    <col min="1760" max="1760" width="18.42578125" style="8" customWidth="1"/>
    <col min="1761" max="1761" width="24.7109375" style="8" customWidth="1"/>
    <col min="1762" max="1763" width="0" style="8" hidden="1" customWidth="1"/>
    <col min="1764" max="1764" width="22.85546875" style="8" customWidth="1"/>
    <col min="1765" max="1766" width="17.7109375" style="8" customWidth="1"/>
    <col min="1767" max="1767" width="30.28515625" style="8" customWidth="1"/>
    <col min="1768" max="1768" width="17.5703125" style="8"/>
    <col min="1769" max="2004" width="11.42578125" style="8" customWidth="1"/>
    <col min="2005" max="2005" width="19.85546875" style="8" customWidth="1"/>
    <col min="2006" max="2006" width="62.7109375" style="8" customWidth="1"/>
    <col min="2007" max="2007" width="22.140625" style="8" customWidth="1"/>
    <col min="2008" max="2008" width="17.5703125" style="8"/>
    <col min="2009" max="2009" width="19.85546875" style="8" customWidth="1"/>
    <col min="2010" max="2010" width="46.42578125" style="8" customWidth="1"/>
    <col min="2011" max="2011" width="40.42578125" style="8" customWidth="1"/>
    <col min="2012" max="2012" width="13.140625" style="8" customWidth="1"/>
    <col min="2013" max="2013" width="13" style="8" customWidth="1"/>
    <col min="2014" max="2015" width="0" style="8" hidden="1" customWidth="1"/>
    <col min="2016" max="2016" width="18.42578125" style="8" customWidth="1"/>
    <col min="2017" max="2017" width="24.7109375" style="8" customWidth="1"/>
    <col min="2018" max="2019" width="0" style="8" hidden="1" customWidth="1"/>
    <col min="2020" max="2020" width="22.85546875" style="8" customWidth="1"/>
    <col min="2021" max="2022" width="17.7109375" style="8" customWidth="1"/>
    <col min="2023" max="2023" width="30.28515625" style="8" customWidth="1"/>
    <col min="2024" max="2024" width="17.5703125" style="8"/>
    <col min="2025" max="2260" width="11.42578125" style="8" customWidth="1"/>
    <col min="2261" max="2261" width="19.85546875" style="8" customWidth="1"/>
    <col min="2262" max="2262" width="62.7109375" style="8" customWidth="1"/>
    <col min="2263" max="2263" width="22.140625" style="8" customWidth="1"/>
    <col min="2264" max="2264" width="17.5703125" style="8"/>
    <col min="2265" max="2265" width="19.85546875" style="8" customWidth="1"/>
    <col min="2266" max="2266" width="46.42578125" style="8" customWidth="1"/>
    <col min="2267" max="2267" width="40.42578125" style="8" customWidth="1"/>
    <col min="2268" max="2268" width="13.140625" style="8" customWidth="1"/>
    <col min="2269" max="2269" width="13" style="8" customWidth="1"/>
    <col min="2270" max="2271" width="0" style="8" hidden="1" customWidth="1"/>
    <col min="2272" max="2272" width="18.42578125" style="8" customWidth="1"/>
    <col min="2273" max="2273" width="24.7109375" style="8" customWidth="1"/>
    <col min="2274" max="2275" width="0" style="8" hidden="1" customWidth="1"/>
    <col min="2276" max="2276" width="22.85546875" style="8" customWidth="1"/>
    <col min="2277" max="2278" width="17.7109375" style="8" customWidth="1"/>
    <col min="2279" max="2279" width="30.28515625" style="8" customWidth="1"/>
    <col min="2280" max="2280" width="17.5703125" style="8"/>
    <col min="2281" max="2516" width="11.42578125" style="8" customWidth="1"/>
    <col min="2517" max="2517" width="19.85546875" style="8" customWidth="1"/>
    <col min="2518" max="2518" width="62.7109375" style="8" customWidth="1"/>
    <col min="2519" max="2519" width="22.140625" style="8" customWidth="1"/>
    <col min="2520" max="2520" width="17.5703125" style="8"/>
    <col min="2521" max="2521" width="19.85546875" style="8" customWidth="1"/>
    <col min="2522" max="2522" width="46.42578125" style="8" customWidth="1"/>
    <col min="2523" max="2523" width="40.42578125" style="8" customWidth="1"/>
    <col min="2524" max="2524" width="13.140625" style="8" customWidth="1"/>
    <col min="2525" max="2525" width="13" style="8" customWidth="1"/>
    <col min="2526" max="2527" width="0" style="8" hidden="1" customWidth="1"/>
    <col min="2528" max="2528" width="18.42578125" style="8" customWidth="1"/>
    <col min="2529" max="2529" width="24.7109375" style="8" customWidth="1"/>
    <col min="2530" max="2531" width="0" style="8" hidden="1" customWidth="1"/>
    <col min="2532" max="2532" width="22.85546875" style="8" customWidth="1"/>
    <col min="2533" max="2534" width="17.7109375" style="8" customWidth="1"/>
    <col min="2535" max="2535" width="30.28515625" style="8" customWidth="1"/>
    <col min="2536" max="2536" width="17.5703125" style="8"/>
    <col min="2537" max="2772" width="11.42578125" style="8" customWidth="1"/>
    <col min="2773" max="2773" width="19.85546875" style="8" customWidth="1"/>
    <col min="2774" max="2774" width="62.7109375" style="8" customWidth="1"/>
    <col min="2775" max="2775" width="22.140625" style="8" customWidth="1"/>
    <col min="2776" max="2776" width="17.5703125" style="8"/>
    <col min="2777" max="2777" width="19.85546875" style="8" customWidth="1"/>
    <col min="2778" max="2778" width="46.42578125" style="8" customWidth="1"/>
    <col min="2779" max="2779" width="40.42578125" style="8" customWidth="1"/>
    <col min="2780" max="2780" width="13.140625" style="8" customWidth="1"/>
    <col min="2781" max="2781" width="13" style="8" customWidth="1"/>
    <col min="2782" max="2783" width="0" style="8" hidden="1" customWidth="1"/>
    <col min="2784" max="2784" width="18.42578125" style="8" customWidth="1"/>
    <col min="2785" max="2785" width="24.7109375" style="8" customWidth="1"/>
    <col min="2786" max="2787" width="0" style="8" hidden="1" customWidth="1"/>
    <col min="2788" max="2788" width="22.85546875" style="8" customWidth="1"/>
    <col min="2789" max="2790" width="17.7109375" style="8" customWidth="1"/>
    <col min="2791" max="2791" width="30.28515625" style="8" customWidth="1"/>
    <col min="2792" max="2792" width="17.5703125" style="8"/>
    <col min="2793" max="3028" width="11.42578125" style="8" customWidth="1"/>
    <col min="3029" max="3029" width="19.85546875" style="8" customWidth="1"/>
    <col min="3030" max="3030" width="62.7109375" style="8" customWidth="1"/>
    <col min="3031" max="3031" width="22.140625" style="8" customWidth="1"/>
    <col min="3032" max="3032" width="17.5703125" style="8"/>
    <col min="3033" max="3033" width="19.85546875" style="8" customWidth="1"/>
    <col min="3034" max="3034" width="46.42578125" style="8" customWidth="1"/>
    <col min="3035" max="3035" width="40.42578125" style="8" customWidth="1"/>
    <col min="3036" max="3036" width="13.140625" style="8" customWidth="1"/>
    <col min="3037" max="3037" width="13" style="8" customWidth="1"/>
    <col min="3038" max="3039" width="0" style="8" hidden="1" customWidth="1"/>
    <col min="3040" max="3040" width="18.42578125" style="8" customWidth="1"/>
    <col min="3041" max="3041" width="24.7109375" style="8" customWidth="1"/>
    <col min="3042" max="3043" width="0" style="8" hidden="1" customWidth="1"/>
    <col min="3044" max="3044" width="22.85546875" style="8" customWidth="1"/>
    <col min="3045" max="3046" width="17.7109375" style="8" customWidth="1"/>
    <col min="3047" max="3047" width="30.28515625" style="8" customWidth="1"/>
    <col min="3048" max="3048" width="17.5703125" style="8"/>
    <col min="3049" max="3284" width="11.42578125" style="8" customWidth="1"/>
    <col min="3285" max="3285" width="19.85546875" style="8" customWidth="1"/>
    <col min="3286" max="3286" width="62.7109375" style="8" customWidth="1"/>
    <col min="3287" max="3287" width="22.140625" style="8" customWidth="1"/>
    <col min="3288" max="3288" width="17.5703125" style="8"/>
    <col min="3289" max="3289" width="19.85546875" style="8" customWidth="1"/>
    <col min="3290" max="3290" width="46.42578125" style="8" customWidth="1"/>
    <col min="3291" max="3291" width="40.42578125" style="8" customWidth="1"/>
    <col min="3292" max="3292" width="13.140625" style="8" customWidth="1"/>
    <col min="3293" max="3293" width="13" style="8" customWidth="1"/>
    <col min="3294" max="3295" width="0" style="8" hidden="1" customWidth="1"/>
    <col min="3296" max="3296" width="18.42578125" style="8" customWidth="1"/>
    <col min="3297" max="3297" width="24.7109375" style="8" customWidth="1"/>
    <col min="3298" max="3299" width="0" style="8" hidden="1" customWidth="1"/>
    <col min="3300" max="3300" width="22.85546875" style="8" customWidth="1"/>
    <col min="3301" max="3302" width="17.7109375" style="8" customWidth="1"/>
    <col min="3303" max="3303" width="30.28515625" style="8" customWidth="1"/>
    <col min="3304" max="3304" width="17.5703125" style="8"/>
    <col min="3305" max="3540" width="11.42578125" style="8" customWidth="1"/>
    <col min="3541" max="3541" width="19.85546875" style="8" customWidth="1"/>
    <col min="3542" max="3542" width="62.7109375" style="8" customWidth="1"/>
    <col min="3543" max="3543" width="22.140625" style="8" customWidth="1"/>
    <col min="3544" max="3544" width="17.5703125" style="8"/>
    <col min="3545" max="3545" width="19.85546875" style="8" customWidth="1"/>
    <col min="3546" max="3546" width="46.42578125" style="8" customWidth="1"/>
    <col min="3547" max="3547" width="40.42578125" style="8" customWidth="1"/>
    <col min="3548" max="3548" width="13.140625" style="8" customWidth="1"/>
    <col min="3549" max="3549" width="13" style="8" customWidth="1"/>
    <col min="3550" max="3551" width="0" style="8" hidden="1" customWidth="1"/>
    <col min="3552" max="3552" width="18.42578125" style="8" customWidth="1"/>
    <col min="3553" max="3553" width="24.7109375" style="8" customWidth="1"/>
    <col min="3554" max="3555" width="0" style="8" hidden="1" customWidth="1"/>
    <col min="3556" max="3556" width="22.85546875" style="8" customWidth="1"/>
    <col min="3557" max="3558" width="17.7109375" style="8" customWidth="1"/>
    <col min="3559" max="3559" width="30.28515625" style="8" customWidth="1"/>
    <col min="3560" max="3560" width="17.5703125" style="8"/>
    <col min="3561" max="3796" width="11.42578125" style="8" customWidth="1"/>
    <col min="3797" max="3797" width="19.85546875" style="8" customWidth="1"/>
    <col min="3798" max="3798" width="62.7109375" style="8" customWidth="1"/>
    <col min="3799" max="3799" width="22.140625" style="8" customWidth="1"/>
    <col min="3800" max="3800" width="17.5703125" style="8"/>
    <col min="3801" max="3801" width="19.85546875" style="8" customWidth="1"/>
    <col min="3802" max="3802" width="46.42578125" style="8" customWidth="1"/>
    <col min="3803" max="3803" width="40.42578125" style="8" customWidth="1"/>
    <col min="3804" max="3804" width="13.140625" style="8" customWidth="1"/>
    <col min="3805" max="3805" width="13" style="8" customWidth="1"/>
    <col min="3806" max="3807" width="0" style="8" hidden="1" customWidth="1"/>
    <col min="3808" max="3808" width="18.42578125" style="8" customWidth="1"/>
    <col min="3809" max="3809" width="24.7109375" style="8" customWidth="1"/>
    <col min="3810" max="3811" width="0" style="8" hidden="1" customWidth="1"/>
    <col min="3812" max="3812" width="22.85546875" style="8" customWidth="1"/>
    <col min="3813" max="3814" width="17.7109375" style="8" customWidth="1"/>
    <col min="3815" max="3815" width="30.28515625" style="8" customWidth="1"/>
    <col min="3816" max="3816" width="17.5703125" style="8"/>
    <col min="3817" max="4052" width="11.42578125" style="8" customWidth="1"/>
    <col min="4053" max="4053" width="19.85546875" style="8" customWidth="1"/>
    <col min="4054" max="4054" width="62.7109375" style="8" customWidth="1"/>
    <col min="4055" max="4055" width="22.140625" style="8" customWidth="1"/>
    <col min="4056" max="4056" width="17.5703125" style="8"/>
    <col min="4057" max="4057" width="19.85546875" style="8" customWidth="1"/>
    <col min="4058" max="4058" width="46.42578125" style="8" customWidth="1"/>
    <col min="4059" max="4059" width="40.42578125" style="8" customWidth="1"/>
    <col min="4060" max="4060" width="13.140625" style="8" customWidth="1"/>
    <col min="4061" max="4061" width="13" style="8" customWidth="1"/>
    <col min="4062" max="4063" width="0" style="8" hidden="1" customWidth="1"/>
    <col min="4064" max="4064" width="18.42578125" style="8" customWidth="1"/>
    <col min="4065" max="4065" width="24.7109375" style="8" customWidth="1"/>
    <col min="4066" max="4067" width="0" style="8" hidden="1" customWidth="1"/>
    <col min="4068" max="4068" width="22.85546875" style="8" customWidth="1"/>
    <col min="4069" max="4070" width="17.7109375" style="8" customWidth="1"/>
    <col min="4071" max="4071" width="30.28515625" style="8" customWidth="1"/>
    <col min="4072" max="4072" width="17.5703125" style="8"/>
    <col min="4073" max="4308" width="11.42578125" style="8" customWidth="1"/>
    <col min="4309" max="4309" width="19.85546875" style="8" customWidth="1"/>
    <col min="4310" max="4310" width="62.7109375" style="8" customWidth="1"/>
    <col min="4311" max="4311" width="22.140625" style="8" customWidth="1"/>
    <col min="4312" max="4312" width="17.5703125" style="8"/>
    <col min="4313" max="4313" width="19.85546875" style="8" customWidth="1"/>
    <col min="4314" max="4314" width="46.42578125" style="8" customWidth="1"/>
    <col min="4315" max="4315" width="40.42578125" style="8" customWidth="1"/>
    <col min="4316" max="4316" width="13.140625" style="8" customWidth="1"/>
    <col min="4317" max="4317" width="13" style="8" customWidth="1"/>
    <col min="4318" max="4319" width="0" style="8" hidden="1" customWidth="1"/>
    <col min="4320" max="4320" width="18.42578125" style="8" customWidth="1"/>
    <col min="4321" max="4321" width="24.7109375" style="8" customWidth="1"/>
    <col min="4322" max="4323" width="0" style="8" hidden="1" customWidth="1"/>
    <col min="4324" max="4324" width="22.85546875" style="8" customWidth="1"/>
    <col min="4325" max="4326" width="17.7109375" style="8" customWidth="1"/>
    <col min="4327" max="4327" width="30.28515625" style="8" customWidth="1"/>
    <col min="4328" max="4328" width="17.5703125" style="8"/>
    <col min="4329" max="4564" width="11.42578125" style="8" customWidth="1"/>
    <col min="4565" max="4565" width="19.85546875" style="8" customWidth="1"/>
    <col min="4566" max="4566" width="62.7109375" style="8" customWidth="1"/>
    <col min="4567" max="4567" width="22.140625" style="8" customWidth="1"/>
    <col min="4568" max="4568" width="17.5703125" style="8"/>
    <col min="4569" max="4569" width="19.85546875" style="8" customWidth="1"/>
    <col min="4570" max="4570" width="46.42578125" style="8" customWidth="1"/>
    <col min="4571" max="4571" width="40.42578125" style="8" customWidth="1"/>
    <col min="4572" max="4572" width="13.140625" style="8" customWidth="1"/>
    <col min="4573" max="4573" width="13" style="8" customWidth="1"/>
    <col min="4574" max="4575" width="0" style="8" hidden="1" customWidth="1"/>
    <col min="4576" max="4576" width="18.42578125" style="8" customWidth="1"/>
    <col min="4577" max="4577" width="24.7109375" style="8" customWidth="1"/>
    <col min="4578" max="4579" width="0" style="8" hidden="1" customWidth="1"/>
    <col min="4580" max="4580" width="22.85546875" style="8" customWidth="1"/>
    <col min="4581" max="4582" width="17.7109375" style="8" customWidth="1"/>
    <col min="4583" max="4583" width="30.28515625" style="8" customWidth="1"/>
    <col min="4584" max="4584" width="17.5703125" style="8"/>
    <col min="4585" max="4820" width="11.42578125" style="8" customWidth="1"/>
    <col min="4821" max="4821" width="19.85546875" style="8" customWidth="1"/>
    <col min="4822" max="4822" width="62.7109375" style="8" customWidth="1"/>
    <col min="4823" max="4823" width="22.140625" style="8" customWidth="1"/>
    <col min="4824" max="4824" width="17.5703125" style="8"/>
    <col min="4825" max="4825" width="19.85546875" style="8" customWidth="1"/>
    <col min="4826" max="4826" width="46.42578125" style="8" customWidth="1"/>
    <col min="4827" max="4827" width="40.42578125" style="8" customWidth="1"/>
    <col min="4828" max="4828" width="13.140625" style="8" customWidth="1"/>
    <col min="4829" max="4829" width="13" style="8" customWidth="1"/>
    <col min="4830" max="4831" width="0" style="8" hidden="1" customWidth="1"/>
    <col min="4832" max="4832" width="18.42578125" style="8" customWidth="1"/>
    <col min="4833" max="4833" width="24.7109375" style="8" customWidth="1"/>
    <col min="4834" max="4835" width="0" style="8" hidden="1" customWidth="1"/>
    <col min="4836" max="4836" width="22.85546875" style="8" customWidth="1"/>
    <col min="4837" max="4838" width="17.7109375" style="8" customWidth="1"/>
    <col min="4839" max="4839" width="30.28515625" style="8" customWidth="1"/>
    <col min="4840" max="4840" width="17.5703125" style="8"/>
    <col min="4841" max="5076" width="11.42578125" style="8" customWidth="1"/>
    <col min="5077" max="5077" width="19.85546875" style="8" customWidth="1"/>
    <col min="5078" max="5078" width="62.7109375" style="8" customWidth="1"/>
    <col min="5079" max="5079" width="22.140625" style="8" customWidth="1"/>
    <col min="5080" max="5080" width="17.5703125" style="8"/>
    <col min="5081" max="5081" width="19.85546875" style="8" customWidth="1"/>
    <col min="5082" max="5082" width="46.42578125" style="8" customWidth="1"/>
    <col min="5083" max="5083" width="40.42578125" style="8" customWidth="1"/>
    <col min="5084" max="5084" width="13.140625" style="8" customWidth="1"/>
    <col min="5085" max="5085" width="13" style="8" customWidth="1"/>
    <col min="5086" max="5087" width="0" style="8" hidden="1" customWidth="1"/>
    <col min="5088" max="5088" width="18.42578125" style="8" customWidth="1"/>
    <col min="5089" max="5089" width="24.7109375" style="8" customWidth="1"/>
    <col min="5090" max="5091" width="0" style="8" hidden="1" customWidth="1"/>
    <col min="5092" max="5092" width="22.85546875" style="8" customWidth="1"/>
    <col min="5093" max="5094" width="17.7109375" style="8" customWidth="1"/>
    <col min="5095" max="5095" width="30.28515625" style="8" customWidth="1"/>
    <col min="5096" max="5096" width="17.5703125" style="8"/>
    <col min="5097" max="5332" width="11.42578125" style="8" customWidth="1"/>
    <col min="5333" max="5333" width="19.85546875" style="8" customWidth="1"/>
    <col min="5334" max="5334" width="62.7109375" style="8" customWidth="1"/>
    <col min="5335" max="5335" width="22.140625" style="8" customWidth="1"/>
    <col min="5336" max="5336" width="17.5703125" style="8"/>
    <col min="5337" max="5337" width="19.85546875" style="8" customWidth="1"/>
    <col min="5338" max="5338" width="46.42578125" style="8" customWidth="1"/>
    <col min="5339" max="5339" width="40.42578125" style="8" customWidth="1"/>
    <col min="5340" max="5340" width="13.140625" style="8" customWidth="1"/>
    <col min="5341" max="5341" width="13" style="8" customWidth="1"/>
    <col min="5342" max="5343" width="0" style="8" hidden="1" customWidth="1"/>
    <col min="5344" max="5344" width="18.42578125" style="8" customWidth="1"/>
    <col min="5345" max="5345" width="24.7109375" style="8" customWidth="1"/>
    <col min="5346" max="5347" width="0" style="8" hidden="1" customWidth="1"/>
    <col min="5348" max="5348" width="22.85546875" style="8" customWidth="1"/>
    <col min="5349" max="5350" width="17.7109375" style="8" customWidth="1"/>
    <col min="5351" max="5351" width="30.28515625" style="8" customWidth="1"/>
    <col min="5352" max="5352" width="17.5703125" style="8"/>
    <col min="5353" max="5588" width="11.42578125" style="8" customWidth="1"/>
    <col min="5589" max="5589" width="19.85546875" style="8" customWidth="1"/>
    <col min="5590" max="5590" width="62.7109375" style="8" customWidth="1"/>
    <col min="5591" max="5591" width="22.140625" style="8" customWidth="1"/>
    <col min="5592" max="5592" width="17.5703125" style="8"/>
    <col min="5593" max="5593" width="19.85546875" style="8" customWidth="1"/>
    <col min="5594" max="5594" width="46.42578125" style="8" customWidth="1"/>
    <col min="5595" max="5595" width="40.42578125" style="8" customWidth="1"/>
    <col min="5596" max="5596" width="13.140625" style="8" customWidth="1"/>
    <col min="5597" max="5597" width="13" style="8" customWidth="1"/>
    <col min="5598" max="5599" width="0" style="8" hidden="1" customWidth="1"/>
    <col min="5600" max="5600" width="18.42578125" style="8" customWidth="1"/>
    <col min="5601" max="5601" width="24.7109375" style="8" customWidth="1"/>
    <col min="5602" max="5603" width="0" style="8" hidden="1" customWidth="1"/>
    <col min="5604" max="5604" width="22.85546875" style="8" customWidth="1"/>
    <col min="5605" max="5606" width="17.7109375" style="8" customWidth="1"/>
    <col min="5607" max="5607" width="30.28515625" style="8" customWidth="1"/>
    <col min="5608" max="5608" width="17.5703125" style="8"/>
    <col min="5609" max="5844" width="11.42578125" style="8" customWidth="1"/>
    <col min="5845" max="5845" width="19.85546875" style="8" customWidth="1"/>
    <col min="5846" max="5846" width="62.7109375" style="8" customWidth="1"/>
    <col min="5847" max="5847" width="22.140625" style="8" customWidth="1"/>
    <col min="5848" max="5848" width="17.5703125" style="8"/>
    <col min="5849" max="5849" width="19.85546875" style="8" customWidth="1"/>
    <col min="5850" max="5850" width="46.42578125" style="8" customWidth="1"/>
    <col min="5851" max="5851" width="40.42578125" style="8" customWidth="1"/>
    <col min="5852" max="5852" width="13.140625" style="8" customWidth="1"/>
    <col min="5853" max="5853" width="13" style="8" customWidth="1"/>
    <col min="5854" max="5855" width="0" style="8" hidden="1" customWidth="1"/>
    <col min="5856" max="5856" width="18.42578125" style="8" customWidth="1"/>
    <col min="5857" max="5857" width="24.7109375" style="8" customWidth="1"/>
    <col min="5858" max="5859" width="0" style="8" hidden="1" customWidth="1"/>
    <col min="5860" max="5860" width="22.85546875" style="8" customWidth="1"/>
    <col min="5861" max="5862" width="17.7109375" style="8" customWidth="1"/>
    <col min="5863" max="5863" width="30.28515625" style="8" customWidth="1"/>
    <col min="5864" max="5864" width="17.5703125" style="8"/>
    <col min="5865" max="6100" width="11.42578125" style="8" customWidth="1"/>
    <col min="6101" max="6101" width="19.85546875" style="8" customWidth="1"/>
    <col min="6102" max="6102" width="62.7109375" style="8" customWidth="1"/>
    <col min="6103" max="6103" width="22.140625" style="8" customWidth="1"/>
    <col min="6104" max="6104" width="17.5703125" style="8"/>
    <col min="6105" max="6105" width="19.85546875" style="8" customWidth="1"/>
    <col min="6106" max="6106" width="46.42578125" style="8" customWidth="1"/>
    <col min="6107" max="6107" width="40.42578125" style="8" customWidth="1"/>
    <col min="6108" max="6108" width="13.140625" style="8" customWidth="1"/>
    <col min="6109" max="6109" width="13" style="8" customWidth="1"/>
    <col min="6110" max="6111" width="0" style="8" hidden="1" customWidth="1"/>
    <col min="6112" max="6112" width="18.42578125" style="8" customWidth="1"/>
    <col min="6113" max="6113" width="24.7109375" style="8" customWidth="1"/>
    <col min="6114" max="6115" width="0" style="8" hidden="1" customWidth="1"/>
    <col min="6116" max="6116" width="22.85546875" style="8" customWidth="1"/>
    <col min="6117" max="6118" width="17.7109375" style="8" customWidth="1"/>
    <col min="6119" max="6119" width="30.28515625" style="8" customWidth="1"/>
    <col min="6120" max="6120" width="17.5703125" style="8"/>
    <col min="6121" max="6356" width="11.42578125" style="8" customWidth="1"/>
    <col min="6357" max="6357" width="19.85546875" style="8" customWidth="1"/>
    <col min="6358" max="6358" width="62.7109375" style="8" customWidth="1"/>
    <col min="6359" max="6359" width="22.140625" style="8" customWidth="1"/>
    <col min="6360" max="6360" width="17.5703125" style="8"/>
    <col min="6361" max="6361" width="19.85546875" style="8" customWidth="1"/>
    <col min="6362" max="6362" width="46.42578125" style="8" customWidth="1"/>
    <col min="6363" max="6363" width="40.42578125" style="8" customWidth="1"/>
    <col min="6364" max="6364" width="13.140625" style="8" customWidth="1"/>
    <col min="6365" max="6365" width="13" style="8" customWidth="1"/>
    <col min="6366" max="6367" width="0" style="8" hidden="1" customWidth="1"/>
    <col min="6368" max="6368" width="18.42578125" style="8" customWidth="1"/>
    <col min="6369" max="6369" width="24.7109375" style="8" customWidth="1"/>
    <col min="6370" max="6371" width="0" style="8" hidden="1" customWidth="1"/>
    <col min="6372" max="6372" width="22.85546875" style="8" customWidth="1"/>
    <col min="6373" max="6374" width="17.7109375" style="8" customWidth="1"/>
    <col min="6375" max="6375" width="30.28515625" style="8" customWidth="1"/>
    <col min="6376" max="6376" width="17.5703125" style="8"/>
    <col min="6377" max="6612" width="11.42578125" style="8" customWidth="1"/>
    <col min="6613" max="6613" width="19.85546875" style="8" customWidth="1"/>
    <col min="6614" max="6614" width="62.7109375" style="8" customWidth="1"/>
    <col min="6615" max="6615" width="22.140625" style="8" customWidth="1"/>
    <col min="6616" max="6616" width="17.5703125" style="8"/>
    <col min="6617" max="6617" width="19.85546875" style="8" customWidth="1"/>
    <col min="6618" max="6618" width="46.42578125" style="8" customWidth="1"/>
    <col min="6619" max="6619" width="40.42578125" style="8" customWidth="1"/>
    <col min="6620" max="6620" width="13.140625" style="8" customWidth="1"/>
    <col min="6621" max="6621" width="13" style="8" customWidth="1"/>
    <col min="6622" max="6623" width="0" style="8" hidden="1" customWidth="1"/>
    <col min="6624" max="6624" width="18.42578125" style="8" customWidth="1"/>
    <col min="6625" max="6625" width="24.7109375" style="8" customWidth="1"/>
    <col min="6626" max="6627" width="0" style="8" hidden="1" customWidth="1"/>
    <col min="6628" max="6628" width="22.85546875" style="8" customWidth="1"/>
    <col min="6629" max="6630" width="17.7109375" style="8" customWidth="1"/>
    <col min="6631" max="6631" width="30.28515625" style="8" customWidth="1"/>
    <col min="6632" max="6632" width="17.5703125" style="8"/>
    <col min="6633" max="6868" width="11.42578125" style="8" customWidth="1"/>
    <col min="6869" max="6869" width="19.85546875" style="8" customWidth="1"/>
    <col min="6870" max="6870" width="62.7109375" style="8" customWidth="1"/>
    <col min="6871" max="6871" width="22.140625" style="8" customWidth="1"/>
    <col min="6872" max="6872" width="17.5703125" style="8"/>
    <col min="6873" max="6873" width="19.85546875" style="8" customWidth="1"/>
    <col min="6874" max="6874" width="46.42578125" style="8" customWidth="1"/>
    <col min="6875" max="6875" width="40.42578125" style="8" customWidth="1"/>
    <col min="6876" max="6876" width="13.140625" style="8" customWidth="1"/>
    <col min="6877" max="6877" width="13" style="8" customWidth="1"/>
    <col min="6878" max="6879" width="0" style="8" hidden="1" customWidth="1"/>
    <col min="6880" max="6880" width="18.42578125" style="8" customWidth="1"/>
    <col min="6881" max="6881" width="24.7109375" style="8" customWidth="1"/>
    <col min="6882" max="6883" width="0" style="8" hidden="1" customWidth="1"/>
    <col min="6884" max="6884" width="22.85546875" style="8" customWidth="1"/>
    <col min="6885" max="6886" width="17.7109375" style="8" customWidth="1"/>
    <col min="6887" max="6887" width="30.28515625" style="8" customWidth="1"/>
    <col min="6888" max="6888" width="17.5703125" style="8"/>
    <col min="6889" max="7124" width="11.42578125" style="8" customWidth="1"/>
    <col min="7125" max="7125" width="19.85546875" style="8" customWidth="1"/>
    <col min="7126" max="7126" width="62.7109375" style="8" customWidth="1"/>
    <col min="7127" max="7127" width="22.140625" style="8" customWidth="1"/>
    <col min="7128" max="7128" width="17.5703125" style="8"/>
    <col min="7129" max="7129" width="19.85546875" style="8" customWidth="1"/>
    <col min="7130" max="7130" width="46.42578125" style="8" customWidth="1"/>
    <col min="7131" max="7131" width="40.42578125" style="8" customWidth="1"/>
    <col min="7132" max="7132" width="13.140625" style="8" customWidth="1"/>
    <col min="7133" max="7133" width="13" style="8" customWidth="1"/>
    <col min="7134" max="7135" width="0" style="8" hidden="1" customWidth="1"/>
    <col min="7136" max="7136" width="18.42578125" style="8" customWidth="1"/>
    <col min="7137" max="7137" width="24.7109375" style="8" customWidth="1"/>
    <col min="7138" max="7139" width="0" style="8" hidden="1" customWidth="1"/>
    <col min="7140" max="7140" width="22.85546875" style="8" customWidth="1"/>
    <col min="7141" max="7142" width="17.7109375" style="8" customWidth="1"/>
    <col min="7143" max="7143" width="30.28515625" style="8" customWidth="1"/>
    <col min="7144" max="7144" width="17.5703125" style="8"/>
    <col min="7145" max="7380" width="11.42578125" style="8" customWidth="1"/>
    <col min="7381" max="7381" width="19.85546875" style="8" customWidth="1"/>
    <col min="7382" max="7382" width="62.7109375" style="8" customWidth="1"/>
    <col min="7383" max="7383" width="22.140625" style="8" customWidth="1"/>
    <col min="7384" max="7384" width="17.5703125" style="8"/>
    <col min="7385" max="7385" width="19.85546875" style="8" customWidth="1"/>
    <col min="7386" max="7386" width="46.42578125" style="8" customWidth="1"/>
    <col min="7387" max="7387" width="40.42578125" style="8" customWidth="1"/>
    <col min="7388" max="7388" width="13.140625" style="8" customWidth="1"/>
    <col min="7389" max="7389" width="13" style="8" customWidth="1"/>
    <col min="7390" max="7391" width="0" style="8" hidden="1" customWidth="1"/>
    <col min="7392" max="7392" width="18.42578125" style="8" customWidth="1"/>
    <col min="7393" max="7393" width="24.7109375" style="8" customWidth="1"/>
    <col min="7394" max="7395" width="0" style="8" hidden="1" customWidth="1"/>
    <col min="7396" max="7396" width="22.85546875" style="8" customWidth="1"/>
    <col min="7397" max="7398" width="17.7109375" style="8" customWidth="1"/>
    <col min="7399" max="7399" width="30.28515625" style="8" customWidth="1"/>
    <col min="7400" max="7400" width="17.5703125" style="8"/>
    <col min="7401" max="7636" width="11.42578125" style="8" customWidth="1"/>
    <col min="7637" max="7637" width="19.85546875" style="8" customWidth="1"/>
    <col min="7638" max="7638" width="62.7109375" style="8" customWidth="1"/>
    <col min="7639" max="7639" width="22.140625" style="8" customWidth="1"/>
    <col min="7640" max="7640" width="17.5703125" style="8"/>
    <col min="7641" max="7641" width="19.85546875" style="8" customWidth="1"/>
    <col min="7642" max="7642" width="46.42578125" style="8" customWidth="1"/>
    <col min="7643" max="7643" width="40.42578125" style="8" customWidth="1"/>
    <col min="7644" max="7644" width="13.140625" style="8" customWidth="1"/>
    <col min="7645" max="7645" width="13" style="8" customWidth="1"/>
    <col min="7646" max="7647" width="0" style="8" hidden="1" customWidth="1"/>
    <col min="7648" max="7648" width="18.42578125" style="8" customWidth="1"/>
    <col min="7649" max="7649" width="24.7109375" style="8" customWidth="1"/>
    <col min="7650" max="7651" width="0" style="8" hidden="1" customWidth="1"/>
    <col min="7652" max="7652" width="22.85546875" style="8" customWidth="1"/>
    <col min="7653" max="7654" width="17.7109375" style="8" customWidth="1"/>
    <col min="7655" max="7655" width="30.28515625" style="8" customWidth="1"/>
    <col min="7656" max="7656" width="17.5703125" style="8"/>
    <col min="7657" max="7892" width="11.42578125" style="8" customWidth="1"/>
    <col min="7893" max="7893" width="19.85546875" style="8" customWidth="1"/>
    <col min="7894" max="7894" width="62.7109375" style="8" customWidth="1"/>
    <col min="7895" max="7895" width="22.140625" style="8" customWidth="1"/>
    <col min="7896" max="7896" width="17.5703125" style="8"/>
    <col min="7897" max="7897" width="19.85546875" style="8" customWidth="1"/>
    <col min="7898" max="7898" width="46.42578125" style="8" customWidth="1"/>
    <col min="7899" max="7899" width="40.42578125" style="8" customWidth="1"/>
    <col min="7900" max="7900" width="13.140625" style="8" customWidth="1"/>
    <col min="7901" max="7901" width="13" style="8" customWidth="1"/>
    <col min="7902" max="7903" width="0" style="8" hidden="1" customWidth="1"/>
    <col min="7904" max="7904" width="18.42578125" style="8" customWidth="1"/>
    <col min="7905" max="7905" width="24.7109375" style="8" customWidth="1"/>
    <col min="7906" max="7907" width="0" style="8" hidden="1" customWidth="1"/>
    <col min="7908" max="7908" width="22.85546875" style="8" customWidth="1"/>
    <col min="7909" max="7910" width="17.7109375" style="8" customWidth="1"/>
    <col min="7911" max="7911" width="30.28515625" style="8" customWidth="1"/>
    <col min="7912" max="7912" width="17.5703125" style="8"/>
    <col min="7913" max="8148" width="11.42578125" style="8" customWidth="1"/>
    <col min="8149" max="8149" width="19.85546875" style="8" customWidth="1"/>
    <col min="8150" max="8150" width="62.7109375" style="8" customWidth="1"/>
    <col min="8151" max="8151" width="22.140625" style="8" customWidth="1"/>
    <col min="8152" max="8152" width="17.5703125" style="8"/>
    <col min="8153" max="8153" width="19.85546875" style="8" customWidth="1"/>
    <col min="8154" max="8154" width="46.42578125" style="8" customWidth="1"/>
    <col min="8155" max="8155" width="40.42578125" style="8" customWidth="1"/>
    <col min="8156" max="8156" width="13.140625" style="8" customWidth="1"/>
    <col min="8157" max="8157" width="13" style="8" customWidth="1"/>
    <col min="8158" max="8159" width="0" style="8" hidden="1" customWidth="1"/>
    <col min="8160" max="8160" width="18.42578125" style="8" customWidth="1"/>
    <col min="8161" max="8161" width="24.7109375" style="8" customWidth="1"/>
    <col min="8162" max="8163" width="0" style="8" hidden="1" customWidth="1"/>
    <col min="8164" max="8164" width="22.85546875" style="8" customWidth="1"/>
    <col min="8165" max="8166" width="17.7109375" style="8" customWidth="1"/>
    <col min="8167" max="8167" width="30.28515625" style="8" customWidth="1"/>
    <col min="8168" max="8168" width="17.5703125" style="8"/>
    <col min="8169" max="8404" width="11.42578125" style="8" customWidth="1"/>
    <col min="8405" max="8405" width="19.85546875" style="8" customWidth="1"/>
    <col min="8406" max="8406" width="62.7109375" style="8" customWidth="1"/>
    <col min="8407" max="8407" width="22.140625" style="8" customWidth="1"/>
    <col min="8408" max="8408" width="17.5703125" style="8"/>
    <col min="8409" max="8409" width="19.85546875" style="8" customWidth="1"/>
    <col min="8410" max="8410" width="46.42578125" style="8" customWidth="1"/>
    <col min="8411" max="8411" width="40.42578125" style="8" customWidth="1"/>
    <col min="8412" max="8412" width="13.140625" style="8" customWidth="1"/>
    <col min="8413" max="8413" width="13" style="8" customWidth="1"/>
    <col min="8414" max="8415" width="0" style="8" hidden="1" customWidth="1"/>
    <col min="8416" max="8416" width="18.42578125" style="8" customWidth="1"/>
    <col min="8417" max="8417" width="24.7109375" style="8" customWidth="1"/>
    <col min="8418" max="8419" width="0" style="8" hidden="1" customWidth="1"/>
    <col min="8420" max="8420" width="22.85546875" style="8" customWidth="1"/>
    <col min="8421" max="8422" width="17.7109375" style="8" customWidth="1"/>
    <col min="8423" max="8423" width="30.28515625" style="8" customWidth="1"/>
    <col min="8424" max="8424" width="17.5703125" style="8"/>
    <col min="8425" max="8660" width="11.42578125" style="8" customWidth="1"/>
    <col min="8661" max="8661" width="19.85546875" style="8" customWidth="1"/>
    <col min="8662" max="8662" width="62.7109375" style="8" customWidth="1"/>
    <col min="8663" max="8663" width="22.140625" style="8" customWidth="1"/>
    <col min="8664" max="8664" width="17.5703125" style="8"/>
    <col min="8665" max="8665" width="19.85546875" style="8" customWidth="1"/>
    <col min="8666" max="8666" width="46.42578125" style="8" customWidth="1"/>
    <col min="8667" max="8667" width="40.42578125" style="8" customWidth="1"/>
    <col min="8668" max="8668" width="13.140625" style="8" customWidth="1"/>
    <col min="8669" max="8669" width="13" style="8" customWidth="1"/>
    <col min="8670" max="8671" width="0" style="8" hidden="1" customWidth="1"/>
    <col min="8672" max="8672" width="18.42578125" style="8" customWidth="1"/>
    <col min="8673" max="8673" width="24.7109375" style="8" customWidth="1"/>
    <col min="8674" max="8675" width="0" style="8" hidden="1" customWidth="1"/>
    <col min="8676" max="8676" width="22.85546875" style="8" customWidth="1"/>
    <col min="8677" max="8678" width="17.7109375" style="8" customWidth="1"/>
    <col min="8679" max="8679" width="30.28515625" style="8" customWidth="1"/>
    <col min="8680" max="8680" width="17.5703125" style="8"/>
    <col min="8681" max="8916" width="11.42578125" style="8" customWidth="1"/>
    <col min="8917" max="8917" width="19.85546875" style="8" customWidth="1"/>
    <col min="8918" max="8918" width="62.7109375" style="8" customWidth="1"/>
    <col min="8919" max="8919" width="22.140625" style="8" customWidth="1"/>
    <col min="8920" max="8920" width="17.5703125" style="8"/>
    <col min="8921" max="8921" width="19.85546875" style="8" customWidth="1"/>
    <col min="8922" max="8922" width="46.42578125" style="8" customWidth="1"/>
    <col min="8923" max="8923" width="40.42578125" style="8" customWidth="1"/>
    <col min="8924" max="8924" width="13.140625" style="8" customWidth="1"/>
    <col min="8925" max="8925" width="13" style="8" customWidth="1"/>
    <col min="8926" max="8927" width="0" style="8" hidden="1" customWidth="1"/>
    <col min="8928" max="8928" width="18.42578125" style="8" customWidth="1"/>
    <col min="8929" max="8929" width="24.7109375" style="8" customWidth="1"/>
    <col min="8930" max="8931" width="0" style="8" hidden="1" customWidth="1"/>
    <col min="8932" max="8932" width="22.85546875" style="8" customWidth="1"/>
    <col min="8933" max="8934" width="17.7109375" style="8" customWidth="1"/>
    <col min="8935" max="8935" width="30.28515625" style="8" customWidth="1"/>
    <col min="8936" max="8936" width="17.5703125" style="8"/>
    <col min="8937" max="9172" width="11.42578125" style="8" customWidth="1"/>
    <col min="9173" max="9173" width="19.85546875" style="8" customWidth="1"/>
    <col min="9174" max="9174" width="62.7109375" style="8" customWidth="1"/>
    <col min="9175" max="9175" width="22.140625" style="8" customWidth="1"/>
    <col min="9176" max="9176" width="17.5703125" style="8"/>
    <col min="9177" max="9177" width="19.85546875" style="8" customWidth="1"/>
    <col min="9178" max="9178" width="46.42578125" style="8" customWidth="1"/>
    <col min="9179" max="9179" width="40.42578125" style="8" customWidth="1"/>
    <col min="9180" max="9180" width="13.140625" style="8" customWidth="1"/>
    <col min="9181" max="9181" width="13" style="8" customWidth="1"/>
    <col min="9182" max="9183" width="0" style="8" hidden="1" customWidth="1"/>
    <col min="9184" max="9184" width="18.42578125" style="8" customWidth="1"/>
    <col min="9185" max="9185" width="24.7109375" style="8" customWidth="1"/>
    <col min="9186" max="9187" width="0" style="8" hidden="1" customWidth="1"/>
    <col min="9188" max="9188" width="22.85546875" style="8" customWidth="1"/>
    <col min="9189" max="9190" width="17.7109375" style="8" customWidth="1"/>
    <col min="9191" max="9191" width="30.28515625" style="8" customWidth="1"/>
    <col min="9192" max="9192" width="17.5703125" style="8"/>
    <col min="9193" max="9428" width="11.42578125" style="8" customWidth="1"/>
    <col min="9429" max="9429" width="19.85546875" style="8" customWidth="1"/>
    <col min="9430" max="9430" width="62.7109375" style="8" customWidth="1"/>
    <col min="9431" max="9431" width="22.140625" style="8" customWidth="1"/>
    <col min="9432" max="9432" width="17.5703125" style="8"/>
    <col min="9433" max="9433" width="19.85546875" style="8" customWidth="1"/>
    <col min="9434" max="9434" width="46.42578125" style="8" customWidth="1"/>
    <col min="9435" max="9435" width="40.42578125" style="8" customWidth="1"/>
    <col min="9436" max="9436" width="13.140625" style="8" customWidth="1"/>
    <col min="9437" max="9437" width="13" style="8" customWidth="1"/>
    <col min="9438" max="9439" width="0" style="8" hidden="1" customWidth="1"/>
    <col min="9440" max="9440" width="18.42578125" style="8" customWidth="1"/>
    <col min="9441" max="9441" width="24.7109375" style="8" customWidth="1"/>
    <col min="9442" max="9443" width="0" style="8" hidden="1" customWidth="1"/>
    <col min="9444" max="9444" width="22.85546875" style="8" customWidth="1"/>
    <col min="9445" max="9446" width="17.7109375" style="8" customWidth="1"/>
    <col min="9447" max="9447" width="30.28515625" style="8" customWidth="1"/>
    <col min="9448" max="9448" width="17.5703125" style="8"/>
    <col min="9449" max="9684" width="11.42578125" style="8" customWidth="1"/>
    <col min="9685" max="9685" width="19.85546875" style="8" customWidth="1"/>
    <col min="9686" max="9686" width="62.7109375" style="8" customWidth="1"/>
    <col min="9687" max="9687" width="22.140625" style="8" customWidth="1"/>
    <col min="9688" max="9688" width="17.5703125" style="8"/>
    <col min="9689" max="9689" width="19.85546875" style="8" customWidth="1"/>
    <col min="9690" max="9690" width="46.42578125" style="8" customWidth="1"/>
    <col min="9691" max="9691" width="40.42578125" style="8" customWidth="1"/>
    <col min="9692" max="9692" width="13.140625" style="8" customWidth="1"/>
    <col min="9693" max="9693" width="13" style="8" customWidth="1"/>
    <col min="9694" max="9695" width="0" style="8" hidden="1" customWidth="1"/>
    <col min="9696" max="9696" width="18.42578125" style="8" customWidth="1"/>
    <col min="9697" max="9697" width="24.7109375" style="8" customWidth="1"/>
    <col min="9698" max="9699" width="0" style="8" hidden="1" customWidth="1"/>
    <col min="9700" max="9700" width="22.85546875" style="8" customWidth="1"/>
    <col min="9701" max="9702" width="17.7109375" style="8" customWidth="1"/>
    <col min="9703" max="9703" width="30.28515625" style="8" customWidth="1"/>
    <col min="9704" max="9704" width="17.5703125" style="8"/>
    <col min="9705" max="9940" width="11.42578125" style="8" customWidth="1"/>
    <col min="9941" max="9941" width="19.85546875" style="8" customWidth="1"/>
    <col min="9942" max="9942" width="62.7109375" style="8" customWidth="1"/>
    <col min="9943" max="9943" width="22.140625" style="8" customWidth="1"/>
    <col min="9944" max="9944" width="17.5703125" style="8"/>
    <col min="9945" max="9945" width="19.85546875" style="8" customWidth="1"/>
    <col min="9946" max="9946" width="46.42578125" style="8" customWidth="1"/>
    <col min="9947" max="9947" width="40.42578125" style="8" customWidth="1"/>
    <col min="9948" max="9948" width="13.140625" style="8" customWidth="1"/>
    <col min="9949" max="9949" width="13" style="8" customWidth="1"/>
    <col min="9950" max="9951" width="0" style="8" hidden="1" customWidth="1"/>
    <col min="9952" max="9952" width="18.42578125" style="8" customWidth="1"/>
    <col min="9953" max="9953" width="24.7109375" style="8" customWidth="1"/>
    <col min="9954" max="9955" width="0" style="8" hidden="1" customWidth="1"/>
    <col min="9956" max="9956" width="22.85546875" style="8" customWidth="1"/>
    <col min="9957" max="9958" width="17.7109375" style="8" customWidth="1"/>
    <col min="9959" max="9959" width="30.28515625" style="8" customWidth="1"/>
    <col min="9960" max="9960" width="17.5703125" style="8"/>
    <col min="9961" max="10196" width="11.42578125" style="8" customWidth="1"/>
    <col min="10197" max="10197" width="19.85546875" style="8" customWidth="1"/>
    <col min="10198" max="10198" width="62.7109375" style="8" customWidth="1"/>
    <col min="10199" max="10199" width="22.140625" style="8" customWidth="1"/>
    <col min="10200" max="10200" width="17.5703125" style="8"/>
    <col min="10201" max="10201" width="19.85546875" style="8" customWidth="1"/>
    <col min="10202" max="10202" width="46.42578125" style="8" customWidth="1"/>
    <col min="10203" max="10203" width="40.42578125" style="8" customWidth="1"/>
    <col min="10204" max="10204" width="13.140625" style="8" customWidth="1"/>
    <col min="10205" max="10205" width="13" style="8" customWidth="1"/>
    <col min="10206" max="10207" width="0" style="8" hidden="1" customWidth="1"/>
    <col min="10208" max="10208" width="18.42578125" style="8" customWidth="1"/>
    <col min="10209" max="10209" width="24.7109375" style="8" customWidth="1"/>
    <col min="10210" max="10211" width="0" style="8" hidden="1" customWidth="1"/>
    <col min="10212" max="10212" width="22.85546875" style="8" customWidth="1"/>
    <col min="10213" max="10214" width="17.7109375" style="8" customWidth="1"/>
    <col min="10215" max="10215" width="30.28515625" style="8" customWidth="1"/>
    <col min="10216" max="10216" width="17.5703125" style="8"/>
    <col min="10217" max="10452" width="11.42578125" style="8" customWidth="1"/>
    <col min="10453" max="10453" width="19.85546875" style="8" customWidth="1"/>
    <col min="10454" max="10454" width="62.7109375" style="8" customWidth="1"/>
    <col min="10455" max="10455" width="22.140625" style="8" customWidth="1"/>
    <col min="10456" max="10456" width="17.5703125" style="8"/>
    <col min="10457" max="10457" width="19.85546875" style="8" customWidth="1"/>
    <col min="10458" max="10458" width="46.42578125" style="8" customWidth="1"/>
    <col min="10459" max="10459" width="40.42578125" style="8" customWidth="1"/>
    <col min="10460" max="10460" width="13.140625" style="8" customWidth="1"/>
    <col min="10461" max="10461" width="13" style="8" customWidth="1"/>
    <col min="10462" max="10463" width="0" style="8" hidden="1" customWidth="1"/>
    <col min="10464" max="10464" width="18.42578125" style="8" customWidth="1"/>
    <col min="10465" max="10465" width="24.7109375" style="8" customWidth="1"/>
    <col min="10466" max="10467" width="0" style="8" hidden="1" customWidth="1"/>
    <col min="10468" max="10468" width="22.85546875" style="8" customWidth="1"/>
    <col min="10469" max="10470" width="17.7109375" style="8" customWidth="1"/>
    <col min="10471" max="10471" width="30.28515625" style="8" customWidth="1"/>
    <col min="10472" max="10472" width="17.5703125" style="8"/>
    <col min="10473" max="10708" width="11.42578125" style="8" customWidth="1"/>
    <col min="10709" max="10709" width="19.85546875" style="8" customWidth="1"/>
    <col min="10710" max="10710" width="62.7109375" style="8" customWidth="1"/>
    <col min="10711" max="10711" width="22.140625" style="8" customWidth="1"/>
    <col min="10712" max="10712" width="17.5703125" style="8"/>
    <col min="10713" max="10713" width="19.85546875" style="8" customWidth="1"/>
    <col min="10714" max="10714" width="46.42578125" style="8" customWidth="1"/>
    <col min="10715" max="10715" width="40.42578125" style="8" customWidth="1"/>
    <col min="10716" max="10716" width="13.140625" style="8" customWidth="1"/>
    <col min="10717" max="10717" width="13" style="8" customWidth="1"/>
    <col min="10718" max="10719" width="0" style="8" hidden="1" customWidth="1"/>
    <col min="10720" max="10720" width="18.42578125" style="8" customWidth="1"/>
    <col min="10721" max="10721" width="24.7109375" style="8" customWidth="1"/>
    <col min="10722" max="10723" width="0" style="8" hidden="1" customWidth="1"/>
    <col min="10724" max="10724" width="22.85546875" style="8" customWidth="1"/>
    <col min="10725" max="10726" width="17.7109375" style="8" customWidth="1"/>
    <col min="10727" max="10727" width="30.28515625" style="8" customWidth="1"/>
    <col min="10728" max="10728" width="17.5703125" style="8"/>
    <col min="10729" max="10964" width="11.42578125" style="8" customWidth="1"/>
    <col min="10965" max="10965" width="19.85546875" style="8" customWidth="1"/>
    <col min="10966" max="10966" width="62.7109375" style="8" customWidth="1"/>
    <col min="10967" max="10967" width="22.140625" style="8" customWidth="1"/>
    <col min="10968" max="10968" width="17.5703125" style="8"/>
    <col min="10969" max="10969" width="19.85546875" style="8" customWidth="1"/>
    <col min="10970" max="10970" width="46.42578125" style="8" customWidth="1"/>
    <col min="10971" max="10971" width="40.42578125" style="8" customWidth="1"/>
    <col min="10972" max="10972" width="13.140625" style="8" customWidth="1"/>
    <col min="10973" max="10973" width="13" style="8" customWidth="1"/>
    <col min="10974" max="10975" width="0" style="8" hidden="1" customWidth="1"/>
    <col min="10976" max="10976" width="18.42578125" style="8" customWidth="1"/>
    <col min="10977" max="10977" width="24.7109375" style="8" customWidth="1"/>
    <col min="10978" max="10979" width="0" style="8" hidden="1" customWidth="1"/>
    <col min="10980" max="10980" width="22.85546875" style="8" customWidth="1"/>
    <col min="10981" max="10982" width="17.7109375" style="8" customWidth="1"/>
    <col min="10983" max="10983" width="30.28515625" style="8" customWidth="1"/>
    <col min="10984" max="10984" width="17.5703125" style="8"/>
    <col min="10985" max="11220" width="11.42578125" style="8" customWidth="1"/>
    <col min="11221" max="11221" width="19.85546875" style="8" customWidth="1"/>
    <col min="11222" max="11222" width="62.7109375" style="8" customWidth="1"/>
    <col min="11223" max="11223" width="22.140625" style="8" customWidth="1"/>
    <col min="11224" max="11224" width="17.5703125" style="8"/>
    <col min="11225" max="11225" width="19.85546875" style="8" customWidth="1"/>
    <col min="11226" max="11226" width="46.42578125" style="8" customWidth="1"/>
    <col min="11227" max="11227" width="40.42578125" style="8" customWidth="1"/>
    <col min="11228" max="11228" width="13.140625" style="8" customWidth="1"/>
    <col min="11229" max="11229" width="13" style="8" customWidth="1"/>
    <col min="11230" max="11231" width="0" style="8" hidden="1" customWidth="1"/>
    <col min="11232" max="11232" width="18.42578125" style="8" customWidth="1"/>
    <col min="11233" max="11233" width="24.7109375" style="8" customWidth="1"/>
    <col min="11234" max="11235" width="0" style="8" hidden="1" customWidth="1"/>
    <col min="11236" max="11236" width="22.85546875" style="8" customWidth="1"/>
    <col min="11237" max="11238" width="17.7109375" style="8" customWidth="1"/>
    <col min="11239" max="11239" width="30.28515625" style="8" customWidth="1"/>
    <col min="11240" max="11240" width="17.5703125" style="8"/>
    <col min="11241" max="11476" width="11.42578125" style="8" customWidth="1"/>
    <col min="11477" max="11477" width="19.85546875" style="8" customWidth="1"/>
    <col min="11478" max="11478" width="62.7109375" style="8" customWidth="1"/>
    <col min="11479" max="11479" width="22.140625" style="8" customWidth="1"/>
    <col min="11480" max="11480" width="17.5703125" style="8"/>
    <col min="11481" max="11481" width="19.85546875" style="8" customWidth="1"/>
    <col min="11482" max="11482" width="46.42578125" style="8" customWidth="1"/>
    <col min="11483" max="11483" width="40.42578125" style="8" customWidth="1"/>
    <col min="11484" max="11484" width="13.140625" style="8" customWidth="1"/>
    <col min="11485" max="11485" width="13" style="8" customWidth="1"/>
    <col min="11486" max="11487" width="0" style="8" hidden="1" customWidth="1"/>
    <col min="11488" max="11488" width="18.42578125" style="8" customWidth="1"/>
    <col min="11489" max="11489" width="24.7109375" style="8" customWidth="1"/>
    <col min="11490" max="11491" width="0" style="8" hidden="1" customWidth="1"/>
    <col min="11492" max="11492" width="22.85546875" style="8" customWidth="1"/>
    <col min="11493" max="11494" width="17.7109375" style="8" customWidth="1"/>
    <col min="11495" max="11495" width="30.28515625" style="8" customWidth="1"/>
    <col min="11496" max="11496" width="17.5703125" style="8"/>
    <col min="11497" max="11732" width="11.42578125" style="8" customWidth="1"/>
    <col min="11733" max="11733" width="19.85546875" style="8" customWidth="1"/>
    <col min="11734" max="11734" width="62.7109375" style="8" customWidth="1"/>
    <col min="11735" max="11735" width="22.140625" style="8" customWidth="1"/>
    <col min="11736" max="11736" width="17.5703125" style="8"/>
    <col min="11737" max="11737" width="19.85546875" style="8" customWidth="1"/>
    <col min="11738" max="11738" width="46.42578125" style="8" customWidth="1"/>
    <col min="11739" max="11739" width="40.42578125" style="8" customWidth="1"/>
    <col min="11740" max="11740" width="13.140625" style="8" customWidth="1"/>
    <col min="11741" max="11741" width="13" style="8" customWidth="1"/>
    <col min="11742" max="11743" width="0" style="8" hidden="1" customWidth="1"/>
    <col min="11744" max="11744" width="18.42578125" style="8" customWidth="1"/>
    <col min="11745" max="11745" width="24.7109375" style="8" customWidth="1"/>
    <col min="11746" max="11747" width="0" style="8" hidden="1" customWidth="1"/>
    <col min="11748" max="11748" width="22.85546875" style="8" customWidth="1"/>
    <col min="11749" max="11750" width="17.7109375" style="8" customWidth="1"/>
    <col min="11751" max="11751" width="30.28515625" style="8" customWidth="1"/>
    <col min="11752" max="11752" width="17.5703125" style="8"/>
    <col min="11753" max="11988" width="11.42578125" style="8" customWidth="1"/>
    <col min="11989" max="11989" width="19.85546875" style="8" customWidth="1"/>
    <col min="11990" max="11990" width="62.7109375" style="8" customWidth="1"/>
    <col min="11991" max="11991" width="22.140625" style="8" customWidth="1"/>
    <col min="11992" max="11992" width="17.5703125" style="8"/>
    <col min="11993" max="11993" width="19.85546875" style="8" customWidth="1"/>
    <col min="11994" max="11994" width="46.42578125" style="8" customWidth="1"/>
    <col min="11995" max="11995" width="40.42578125" style="8" customWidth="1"/>
    <col min="11996" max="11996" width="13.140625" style="8" customWidth="1"/>
    <col min="11997" max="11997" width="13" style="8" customWidth="1"/>
    <col min="11998" max="11999" width="0" style="8" hidden="1" customWidth="1"/>
    <col min="12000" max="12000" width="18.42578125" style="8" customWidth="1"/>
    <col min="12001" max="12001" width="24.7109375" style="8" customWidth="1"/>
    <col min="12002" max="12003" width="0" style="8" hidden="1" customWidth="1"/>
    <col min="12004" max="12004" width="22.85546875" style="8" customWidth="1"/>
    <col min="12005" max="12006" width="17.7109375" style="8" customWidth="1"/>
    <col min="12007" max="12007" width="30.28515625" style="8" customWidth="1"/>
    <col min="12008" max="12008" width="17.5703125" style="8"/>
    <col min="12009" max="12244" width="11.42578125" style="8" customWidth="1"/>
    <col min="12245" max="12245" width="19.85546875" style="8" customWidth="1"/>
    <col min="12246" max="12246" width="62.7109375" style="8" customWidth="1"/>
    <col min="12247" max="12247" width="22.140625" style="8" customWidth="1"/>
    <col min="12248" max="12248" width="17.5703125" style="8"/>
    <col min="12249" max="12249" width="19.85546875" style="8" customWidth="1"/>
    <col min="12250" max="12250" width="46.42578125" style="8" customWidth="1"/>
    <col min="12251" max="12251" width="40.42578125" style="8" customWidth="1"/>
    <col min="12252" max="12252" width="13.140625" style="8" customWidth="1"/>
    <col min="12253" max="12253" width="13" style="8" customWidth="1"/>
    <col min="12254" max="12255" width="0" style="8" hidden="1" customWidth="1"/>
    <col min="12256" max="12256" width="18.42578125" style="8" customWidth="1"/>
    <col min="12257" max="12257" width="24.7109375" style="8" customWidth="1"/>
    <col min="12258" max="12259" width="0" style="8" hidden="1" customWidth="1"/>
    <col min="12260" max="12260" width="22.85546875" style="8" customWidth="1"/>
    <col min="12261" max="12262" width="17.7109375" style="8" customWidth="1"/>
    <col min="12263" max="12263" width="30.28515625" style="8" customWidth="1"/>
    <col min="12264" max="12264" width="17.5703125" style="8"/>
    <col min="12265" max="12500" width="11.42578125" style="8" customWidth="1"/>
    <col min="12501" max="12501" width="19.85546875" style="8" customWidth="1"/>
    <col min="12502" max="12502" width="62.7109375" style="8" customWidth="1"/>
    <col min="12503" max="12503" width="22.140625" style="8" customWidth="1"/>
    <col min="12504" max="12504" width="17.5703125" style="8"/>
    <col min="12505" max="12505" width="19.85546875" style="8" customWidth="1"/>
    <col min="12506" max="12506" width="46.42578125" style="8" customWidth="1"/>
    <col min="12507" max="12507" width="40.42578125" style="8" customWidth="1"/>
    <col min="12508" max="12508" width="13.140625" style="8" customWidth="1"/>
    <col min="12509" max="12509" width="13" style="8" customWidth="1"/>
    <col min="12510" max="12511" width="0" style="8" hidden="1" customWidth="1"/>
    <col min="12512" max="12512" width="18.42578125" style="8" customWidth="1"/>
    <col min="12513" max="12513" width="24.7109375" style="8" customWidth="1"/>
    <col min="12514" max="12515" width="0" style="8" hidden="1" customWidth="1"/>
    <col min="12516" max="12516" width="22.85546875" style="8" customWidth="1"/>
    <col min="12517" max="12518" width="17.7109375" style="8" customWidth="1"/>
    <col min="12519" max="12519" width="30.28515625" style="8" customWidth="1"/>
    <col min="12520" max="12520" width="17.5703125" style="8"/>
    <col min="12521" max="12756" width="11.42578125" style="8" customWidth="1"/>
    <col min="12757" max="12757" width="19.85546875" style="8" customWidth="1"/>
    <col min="12758" max="12758" width="62.7109375" style="8" customWidth="1"/>
    <col min="12759" max="12759" width="22.140625" style="8" customWidth="1"/>
    <col min="12760" max="12760" width="17.5703125" style="8"/>
    <col min="12761" max="12761" width="19.85546875" style="8" customWidth="1"/>
    <col min="12762" max="12762" width="46.42578125" style="8" customWidth="1"/>
    <col min="12763" max="12763" width="40.42578125" style="8" customWidth="1"/>
    <col min="12764" max="12764" width="13.140625" style="8" customWidth="1"/>
    <col min="12765" max="12765" width="13" style="8" customWidth="1"/>
    <col min="12766" max="12767" width="0" style="8" hidden="1" customWidth="1"/>
    <col min="12768" max="12768" width="18.42578125" style="8" customWidth="1"/>
    <col min="12769" max="12769" width="24.7109375" style="8" customWidth="1"/>
    <col min="12770" max="12771" width="0" style="8" hidden="1" customWidth="1"/>
    <col min="12772" max="12772" width="22.85546875" style="8" customWidth="1"/>
    <col min="12773" max="12774" width="17.7109375" style="8" customWidth="1"/>
    <col min="12775" max="12775" width="30.28515625" style="8" customWidth="1"/>
    <col min="12776" max="12776" width="17.5703125" style="8"/>
    <col min="12777" max="13012" width="11.42578125" style="8" customWidth="1"/>
    <col min="13013" max="13013" width="19.85546875" style="8" customWidth="1"/>
    <col min="13014" max="13014" width="62.7109375" style="8" customWidth="1"/>
    <col min="13015" max="13015" width="22.140625" style="8" customWidth="1"/>
    <col min="13016" max="13016" width="17.5703125" style="8"/>
    <col min="13017" max="13017" width="19.85546875" style="8" customWidth="1"/>
    <col min="13018" max="13018" width="46.42578125" style="8" customWidth="1"/>
    <col min="13019" max="13019" width="40.42578125" style="8" customWidth="1"/>
    <col min="13020" max="13020" width="13.140625" style="8" customWidth="1"/>
    <col min="13021" max="13021" width="13" style="8" customWidth="1"/>
    <col min="13022" max="13023" width="0" style="8" hidden="1" customWidth="1"/>
    <col min="13024" max="13024" width="18.42578125" style="8" customWidth="1"/>
    <col min="13025" max="13025" width="24.7109375" style="8" customWidth="1"/>
    <col min="13026" max="13027" width="0" style="8" hidden="1" customWidth="1"/>
    <col min="13028" max="13028" width="22.85546875" style="8" customWidth="1"/>
    <col min="13029" max="13030" width="17.7109375" style="8" customWidth="1"/>
    <col min="13031" max="13031" width="30.28515625" style="8" customWidth="1"/>
    <col min="13032" max="13032" width="17.5703125" style="8"/>
    <col min="13033" max="13268" width="11.42578125" style="8" customWidth="1"/>
    <col min="13269" max="13269" width="19.85546875" style="8" customWidth="1"/>
    <col min="13270" max="13270" width="62.7109375" style="8" customWidth="1"/>
    <col min="13271" max="13271" width="22.140625" style="8" customWidth="1"/>
    <col min="13272" max="13272" width="17.5703125" style="8"/>
    <col min="13273" max="13273" width="19.85546875" style="8" customWidth="1"/>
    <col min="13274" max="13274" width="46.42578125" style="8" customWidth="1"/>
    <col min="13275" max="13275" width="40.42578125" style="8" customWidth="1"/>
    <col min="13276" max="13276" width="13.140625" style="8" customWidth="1"/>
    <col min="13277" max="13277" width="13" style="8" customWidth="1"/>
    <col min="13278" max="13279" width="0" style="8" hidden="1" customWidth="1"/>
    <col min="13280" max="13280" width="18.42578125" style="8" customWidth="1"/>
    <col min="13281" max="13281" width="24.7109375" style="8" customWidth="1"/>
    <col min="13282" max="13283" width="0" style="8" hidden="1" customWidth="1"/>
    <col min="13284" max="13284" width="22.85546875" style="8" customWidth="1"/>
    <col min="13285" max="13286" width="17.7109375" style="8" customWidth="1"/>
    <col min="13287" max="13287" width="30.28515625" style="8" customWidth="1"/>
    <col min="13288" max="13288" width="17.5703125" style="8"/>
    <col min="13289" max="13524" width="11.42578125" style="8" customWidth="1"/>
    <col min="13525" max="13525" width="19.85546875" style="8" customWidth="1"/>
    <col min="13526" max="13526" width="62.7109375" style="8" customWidth="1"/>
    <col min="13527" max="13527" width="22.140625" style="8" customWidth="1"/>
    <col min="13528" max="13528" width="17.5703125" style="8"/>
    <col min="13529" max="13529" width="19.85546875" style="8" customWidth="1"/>
    <col min="13530" max="13530" width="46.42578125" style="8" customWidth="1"/>
    <col min="13531" max="13531" width="40.42578125" style="8" customWidth="1"/>
    <col min="13532" max="13532" width="13.140625" style="8" customWidth="1"/>
    <col min="13533" max="13533" width="13" style="8" customWidth="1"/>
    <col min="13534" max="13535" width="0" style="8" hidden="1" customWidth="1"/>
    <col min="13536" max="13536" width="18.42578125" style="8" customWidth="1"/>
    <col min="13537" max="13537" width="24.7109375" style="8" customWidth="1"/>
    <col min="13538" max="13539" width="0" style="8" hidden="1" customWidth="1"/>
    <col min="13540" max="13540" width="22.85546875" style="8" customWidth="1"/>
    <col min="13541" max="13542" width="17.7109375" style="8" customWidth="1"/>
    <col min="13543" max="13543" width="30.28515625" style="8" customWidth="1"/>
    <col min="13544" max="13544" width="17.5703125" style="8"/>
    <col min="13545" max="13780" width="11.42578125" style="8" customWidth="1"/>
    <col min="13781" max="13781" width="19.85546875" style="8" customWidth="1"/>
    <col min="13782" max="13782" width="62.7109375" style="8" customWidth="1"/>
    <col min="13783" max="13783" width="22.140625" style="8" customWidth="1"/>
    <col min="13784" max="13784" width="17.5703125" style="8"/>
    <col min="13785" max="13785" width="19.85546875" style="8" customWidth="1"/>
    <col min="13786" max="13786" width="46.42578125" style="8" customWidth="1"/>
    <col min="13787" max="13787" width="40.42578125" style="8" customWidth="1"/>
    <col min="13788" max="13788" width="13.140625" style="8" customWidth="1"/>
    <col min="13789" max="13789" width="13" style="8" customWidth="1"/>
    <col min="13790" max="13791" width="0" style="8" hidden="1" customWidth="1"/>
    <col min="13792" max="13792" width="18.42578125" style="8" customWidth="1"/>
    <col min="13793" max="13793" width="24.7109375" style="8" customWidth="1"/>
    <col min="13794" max="13795" width="0" style="8" hidden="1" customWidth="1"/>
    <col min="13796" max="13796" width="22.85546875" style="8" customWidth="1"/>
    <col min="13797" max="13798" width="17.7109375" style="8" customWidth="1"/>
    <col min="13799" max="13799" width="30.28515625" style="8" customWidth="1"/>
    <col min="13800" max="13800" width="17.5703125" style="8"/>
    <col min="13801" max="14036" width="11.42578125" style="8" customWidth="1"/>
    <col min="14037" max="14037" width="19.85546875" style="8" customWidth="1"/>
    <col min="14038" max="14038" width="62.7109375" style="8" customWidth="1"/>
    <col min="14039" max="14039" width="22.140625" style="8" customWidth="1"/>
    <col min="14040" max="14040" width="17.5703125" style="8"/>
    <col min="14041" max="14041" width="19.85546875" style="8" customWidth="1"/>
    <col min="14042" max="14042" width="46.42578125" style="8" customWidth="1"/>
    <col min="14043" max="14043" width="40.42578125" style="8" customWidth="1"/>
    <col min="14044" max="14044" width="13.140625" style="8" customWidth="1"/>
    <col min="14045" max="14045" width="13" style="8" customWidth="1"/>
    <col min="14046" max="14047" width="0" style="8" hidden="1" customWidth="1"/>
    <col min="14048" max="14048" width="18.42578125" style="8" customWidth="1"/>
    <col min="14049" max="14049" width="24.7109375" style="8" customWidth="1"/>
    <col min="14050" max="14051" width="0" style="8" hidden="1" customWidth="1"/>
    <col min="14052" max="14052" width="22.85546875" style="8" customWidth="1"/>
    <col min="14053" max="14054" width="17.7109375" style="8" customWidth="1"/>
    <col min="14055" max="14055" width="30.28515625" style="8" customWidth="1"/>
    <col min="14056" max="14056" width="17.5703125" style="8"/>
    <col min="14057" max="14292" width="11.42578125" style="8" customWidth="1"/>
    <col min="14293" max="14293" width="19.85546875" style="8" customWidth="1"/>
    <col min="14294" max="14294" width="62.7109375" style="8" customWidth="1"/>
    <col min="14295" max="14295" width="22.140625" style="8" customWidth="1"/>
    <col min="14296" max="14296" width="17.5703125" style="8"/>
    <col min="14297" max="14297" width="19.85546875" style="8" customWidth="1"/>
    <col min="14298" max="14298" width="46.42578125" style="8" customWidth="1"/>
    <col min="14299" max="14299" width="40.42578125" style="8" customWidth="1"/>
    <col min="14300" max="14300" width="13.140625" style="8" customWidth="1"/>
    <col min="14301" max="14301" width="13" style="8" customWidth="1"/>
    <col min="14302" max="14303" width="0" style="8" hidden="1" customWidth="1"/>
    <col min="14304" max="14304" width="18.42578125" style="8" customWidth="1"/>
    <col min="14305" max="14305" width="24.7109375" style="8" customWidth="1"/>
    <col min="14306" max="14307" width="0" style="8" hidden="1" customWidth="1"/>
    <col min="14308" max="14308" width="22.85546875" style="8" customWidth="1"/>
    <col min="14309" max="14310" width="17.7109375" style="8" customWidth="1"/>
    <col min="14311" max="14311" width="30.28515625" style="8" customWidth="1"/>
    <col min="14312" max="14312" width="17.5703125" style="8"/>
    <col min="14313" max="14548" width="11.42578125" style="8" customWidth="1"/>
    <col min="14549" max="14549" width="19.85546875" style="8" customWidth="1"/>
    <col min="14550" max="14550" width="62.7109375" style="8" customWidth="1"/>
    <col min="14551" max="14551" width="22.140625" style="8" customWidth="1"/>
    <col min="14552" max="14552" width="17.5703125" style="8"/>
    <col min="14553" max="14553" width="19.85546875" style="8" customWidth="1"/>
    <col min="14554" max="14554" width="46.42578125" style="8" customWidth="1"/>
    <col min="14555" max="14555" width="40.42578125" style="8" customWidth="1"/>
    <col min="14556" max="14556" width="13.140625" style="8" customWidth="1"/>
    <col min="14557" max="14557" width="13" style="8" customWidth="1"/>
    <col min="14558" max="14559" width="0" style="8" hidden="1" customWidth="1"/>
    <col min="14560" max="14560" width="18.42578125" style="8" customWidth="1"/>
    <col min="14561" max="14561" width="24.7109375" style="8" customWidth="1"/>
    <col min="14562" max="14563" width="0" style="8" hidden="1" customWidth="1"/>
    <col min="14564" max="14564" width="22.85546875" style="8" customWidth="1"/>
    <col min="14565" max="14566" width="17.7109375" style="8" customWidth="1"/>
    <col min="14567" max="14567" width="30.28515625" style="8" customWidth="1"/>
    <col min="14568" max="14568" width="17.5703125" style="8"/>
    <col min="14569" max="14804" width="11.42578125" style="8" customWidth="1"/>
    <col min="14805" max="14805" width="19.85546875" style="8" customWidth="1"/>
    <col min="14806" max="14806" width="62.7109375" style="8" customWidth="1"/>
    <col min="14807" max="14807" width="22.140625" style="8" customWidth="1"/>
    <col min="14808" max="14808" width="17.5703125" style="8"/>
    <col min="14809" max="14809" width="19.85546875" style="8" customWidth="1"/>
    <col min="14810" max="14810" width="46.42578125" style="8" customWidth="1"/>
    <col min="14811" max="14811" width="40.42578125" style="8" customWidth="1"/>
    <col min="14812" max="14812" width="13.140625" style="8" customWidth="1"/>
    <col min="14813" max="14813" width="13" style="8" customWidth="1"/>
    <col min="14814" max="14815" width="0" style="8" hidden="1" customWidth="1"/>
    <col min="14816" max="14816" width="18.42578125" style="8" customWidth="1"/>
    <col min="14817" max="14817" width="24.7109375" style="8" customWidth="1"/>
    <col min="14818" max="14819" width="0" style="8" hidden="1" customWidth="1"/>
    <col min="14820" max="14820" width="22.85546875" style="8" customWidth="1"/>
    <col min="14821" max="14822" width="17.7109375" style="8" customWidth="1"/>
    <col min="14823" max="14823" width="30.28515625" style="8" customWidth="1"/>
    <col min="14824" max="14824" width="17.5703125" style="8"/>
    <col min="14825" max="15060" width="11.42578125" style="8" customWidth="1"/>
    <col min="15061" max="15061" width="19.85546875" style="8" customWidth="1"/>
    <col min="15062" max="15062" width="62.7109375" style="8" customWidth="1"/>
    <col min="15063" max="15063" width="22.140625" style="8" customWidth="1"/>
    <col min="15064" max="15064" width="17.5703125" style="8"/>
    <col min="15065" max="15065" width="19.85546875" style="8" customWidth="1"/>
    <col min="15066" max="15066" width="46.42578125" style="8" customWidth="1"/>
    <col min="15067" max="15067" width="40.42578125" style="8" customWidth="1"/>
    <col min="15068" max="15068" width="13.140625" style="8" customWidth="1"/>
    <col min="15069" max="15069" width="13" style="8" customWidth="1"/>
    <col min="15070" max="15071" width="0" style="8" hidden="1" customWidth="1"/>
    <col min="15072" max="15072" width="18.42578125" style="8" customWidth="1"/>
    <col min="15073" max="15073" width="24.7109375" style="8" customWidth="1"/>
    <col min="15074" max="15075" width="0" style="8" hidden="1" customWidth="1"/>
    <col min="15076" max="15076" width="22.85546875" style="8" customWidth="1"/>
    <col min="15077" max="15078" width="17.7109375" style="8" customWidth="1"/>
    <col min="15079" max="15079" width="30.28515625" style="8" customWidth="1"/>
    <col min="15080" max="15080" width="17.5703125" style="8"/>
    <col min="15081" max="15316" width="11.42578125" style="8" customWidth="1"/>
    <col min="15317" max="15317" width="19.85546875" style="8" customWidth="1"/>
    <col min="15318" max="15318" width="62.7109375" style="8" customWidth="1"/>
    <col min="15319" max="15319" width="22.140625" style="8" customWidth="1"/>
    <col min="15320" max="15320" width="17.5703125" style="8"/>
    <col min="15321" max="15321" width="19.85546875" style="8" customWidth="1"/>
    <col min="15322" max="15322" width="46.42578125" style="8" customWidth="1"/>
    <col min="15323" max="15323" width="40.42578125" style="8" customWidth="1"/>
    <col min="15324" max="15324" width="13.140625" style="8" customWidth="1"/>
    <col min="15325" max="15325" width="13" style="8" customWidth="1"/>
    <col min="15326" max="15327" width="0" style="8" hidden="1" customWidth="1"/>
    <col min="15328" max="15328" width="18.42578125" style="8" customWidth="1"/>
    <col min="15329" max="15329" width="24.7109375" style="8" customWidth="1"/>
    <col min="15330" max="15331" width="0" style="8" hidden="1" customWidth="1"/>
    <col min="15332" max="15332" width="22.85546875" style="8" customWidth="1"/>
    <col min="15333" max="15334" width="17.7109375" style="8" customWidth="1"/>
    <col min="15335" max="15335" width="30.28515625" style="8" customWidth="1"/>
    <col min="15336" max="15336" width="17.5703125" style="8"/>
    <col min="15337" max="15572" width="11.42578125" style="8" customWidth="1"/>
    <col min="15573" max="15573" width="19.85546875" style="8" customWidth="1"/>
    <col min="15574" max="15574" width="62.7109375" style="8" customWidth="1"/>
    <col min="15575" max="15575" width="22.140625" style="8" customWidth="1"/>
    <col min="15576" max="15576" width="17.5703125" style="8"/>
    <col min="15577" max="15577" width="19.85546875" style="8" customWidth="1"/>
    <col min="15578" max="15578" width="46.42578125" style="8" customWidth="1"/>
    <col min="15579" max="15579" width="40.42578125" style="8" customWidth="1"/>
    <col min="15580" max="15580" width="13.140625" style="8" customWidth="1"/>
    <col min="15581" max="15581" width="13" style="8" customWidth="1"/>
    <col min="15582" max="15583" width="0" style="8" hidden="1" customWidth="1"/>
    <col min="15584" max="15584" width="18.42578125" style="8" customWidth="1"/>
    <col min="15585" max="15585" width="24.7109375" style="8" customWidth="1"/>
    <col min="15586" max="15587" width="0" style="8" hidden="1" customWidth="1"/>
    <col min="15588" max="15588" width="22.85546875" style="8" customWidth="1"/>
    <col min="15589" max="15590" width="17.7109375" style="8" customWidth="1"/>
    <col min="15591" max="15591" width="30.28515625" style="8" customWidth="1"/>
    <col min="15592" max="15592" width="17.5703125" style="8"/>
    <col min="15593" max="15828" width="11.42578125" style="8" customWidth="1"/>
    <col min="15829" max="15829" width="19.85546875" style="8" customWidth="1"/>
    <col min="15830" max="15830" width="62.7109375" style="8" customWidth="1"/>
    <col min="15831" max="15831" width="22.140625" style="8" customWidth="1"/>
    <col min="15832" max="15832" width="17.5703125" style="8"/>
    <col min="15833" max="15833" width="19.85546875" style="8" customWidth="1"/>
    <col min="15834" max="15834" width="46.42578125" style="8" customWidth="1"/>
    <col min="15835" max="15835" width="40.42578125" style="8" customWidth="1"/>
    <col min="15836" max="15836" width="13.140625" style="8" customWidth="1"/>
    <col min="15837" max="15837" width="13" style="8" customWidth="1"/>
    <col min="15838" max="15839" width="0" style="8" hidden="1" customWidth="1"/>
    <col min="15840" max="15840" width="18.42578125" style="8" customWidth="1"/>
    <col min="15841" max="15841" width="24.7109375" style="8" customWidth="1"/>
    <col min="15842" max="15843" width="0" style="8" hidden="1" customWidth="1"/>
    <col min="15844" max="15844" width="22.85546875" style="8" customWidth="1"/>
    <col min="15845" max="15846" width="17.7109375" style="8" customWidth="1"/>
    <col min="15847" max="15847" width="30.28515625" style="8" customWidth="1"/>
    <col min="15848" max="15848" width="17.5703125" style="8"/>
    <col min="15849" max="16084" width="11.42578125" style="8" customWidth="1"/>
    <col min="16085" max="16085" width="19.85546875" style="8" customWidth="1"/>
    <col min="16086" max="16086" width="62.7109375" style="8" customWidth="1"/>
    <col min="16087" max="16087" width="22.140625" style="8" customWidth="1"/>
    <col min="16088" max="16088" width="17.5703125" style="8"/>
    <col min="16089" max="16089" width="19.85546875" style="8" customWidth="1"/>
    <col min="16090" max="16090" width="46.42578125" style="8" customWidth="1"/>
    <col min="16091" max="16091" width="40.42578125" style="8" customWidth="1"/>
    <col min="16092" max="16092" width="13.140625" style="8" customWidth="1"/>
    <col min="16093" max="16093" width="13" style="8" customWidth="1"/>
    <col min="16094" max="16095" width="0" style="8" hidden="1" customWidth="1"/>
    <col min="16096" max="16096" width="18.42578125" style="8" customWidth="1"/>
    <col min="16097" max="16097" width="24.7109375" style="8" customWidth="1"/>
    <col min="16098" max="16099" width="0" style="8" hidden="1" customWidth="1"/>
    <col min="16100" max="16100" width="22.85546875" style="8" customWidth="1"/>
    <col min="16101" max="16102" width="17.7109375" style="8" customWidth="1"/>
    <col min="16103" max="16103" width="30.28515625" style="8" customWidth="1"/>
    <col min="16104" max="16104" width="17.5703125" style="8"/>
    <col min="16105" max="16340" width="11.42578125" style="8" customWidth="1"/>
    <col min="16341" max="16341" width="19.85546875" style="8" customWidth="1"/>
    <col min="16342" max="16342" width="62.7109375" style="8" customWidth="1"/>
    <col min="16343" max="16384" width="22.140625" style="8" customWidth="1"/>
  </cols>
  <sheetData>
    <row r="1" spans="1:13" x14ac:dyDescent="0.25">
      <c r="A1" s="1" t="s">
        <v>0</v>
      </c>
      <c r="B1" s="1"/>
      <c r="C1" s="1"/>
      <c r="D1" s="2"/>
      <c r="E1" s="3"/>
      <c r="F1" s="4"/>
      <c r="G1" s="5"/>
      <c r="H1" s="5"/>
      <c r="I1" s="6"/>
      <c r="J1" s="2"/>
      <c r="K1" s="7"/>
      <c r="L1" s="7"/>
    </row>
    <row r="2" spans="1:13" x14ac:dyDescent="0.25">
      <c r="A2" s="1"/>
      <c r="B2" s="1"/>
      <c r="C2" s="1"/>
      <c r="D2" s="2"/>
      <c r="E2" s="3"/>
      <c r="F2" s="4"/>
      <c r="G2" s="5"/>
      <c r="H2" s="5"/>
      <c r="I2" s="6"/>
      <c r="J2" s="2"/>
      <c r="K2" s="7"/>
      <c r="L2" s="7"/>
    </row>
    <row r="3" spans="1:13" x14ac:dyDescent="0.25">
      <c r="A3" s="9"/>
      <c r="B3" s="10"/>
      <c r="C3" s="10"/>
      <c r="D3" s="11"/>
      <c r="E3" s="7"/>
      <c r="J3" s="11"/>
      <c r="K3" s="7"/>
      <c r="L3" s="7"/>
    </row>
    <row r="4" spans="1:13" x14ac:dyDescent="0.25">
      <c r="A4" s="9" t="s">
        <v>1</v>
      </c>
      <c r="B4" s="10"/>
      <c r="C4" s="10"/>
      <c r="D4" s="11"/>
      <c r="E4" s="7"/>
      <c r="J4" s="11"/>
      <c r="K4" s="7"/>
      <c r="L4" s="7"/>
    </row>
    <row r="5" spans="1:13" ht="14.45" customHeight="1" x14ac:dyDescent="0.25">
      <c r="A5" s="14" t="s">
        <v>2</v>
      </c>
      <c r="B5" s="15" t="s">
        <v>3</v>
      </c>
      <c r="C5" s="16"/>
      <c r="D5" s="17"/>
      <c r="E5" s="7"/>
      <c r="F5" s="18" t="s">
        <v>4</v>
      </c>
      <c r="G5" s="19"/>
      <c r="H5" s="19"/>
      <c r="I5" s="19"/>
      <c r="J5" s="20"/>
      <c r="K5" s="7"/>
      <c r="L5" s="7"/>
    </row>
    <row r="6" spans="1:13" x14ac:dyDescent="0.25">
      <c r="A6" s="14" t="s">
        <v>5</v>
      </c>
      <c r="B6" s="15" t="s">
        <v>6</v>
      </c>
      <c r="C6" s="16"/>
      <c r="D6" s="17"/>
      <c r="E6" s="7"/>
      <c r="F6" s="21"/>
      <c r="G6" s="22"/>
      <c r="H6" s="22"/>
      <c r="I6" s="22"/>
      <c r="J6" s="23"/>
      <c r="K6" s="7"/>
      <c r="L6" s="7"/>
    </row>
    <row r="7" spans="1:13" x14ac:dyDescent="0.25">
      <c r="A7" s="14" t="s">
        <v>7</v>
      </c>
      <c r="B7" s="15">
        <v>7427257</v>
      </c>
      <c r="C7" s="16"/>
      <c r="D7" s="17"/>
      <c r="E7" s="7"/>
      <c r="F7" s="21"/>
      <c r="G7" s="22"/>
      <c r="H7" s="22"/>
      <c r="I7" s="22"/>
      <c r="J7" s="23"/>
      <c r="K7" s="7"/>
      <c r="L7" s="7"/>
    </row>
    <row r="8" spans="1:13" x14ac:dyDescent="0.25">
      <c r="A8" s="14" t="s">
        <v>8</v>
      </c>
      <c r="B8" s="24" t="s">
        <v>9</v>
      </c>
      <c r="C8" s="16"/>
      <c r="D8" s="17"/>
      <c r="E8" s="7"/>
      <c r="F8" s="21"/>
      <c r="G8" s="22"/>
      <c r="H8" s="22"/>
      <c r="I8" s="22"/>
      <c r="J8" s="23"/>
      <c r="K8" s="7"/>
      <c r="L8" s="7"/>
    </row>
    <row r="9" spans="1:13" ht="88.5" customHeight="1" x14ac:dyDescent="0.25">
      <c r="A9" s="14" t="s">
        <v>10</v>
      </c>
      <c r="B9" s="15" t="s">
        <v>11</v>
      </c>
      <c r="C9" s="16"/>
      <c r="D9" s="17"/>
      <c r="E9" s="7"/>
      <c r="F9" s="25"/>
      <c r="G9" s="26"/>
      <c r="H9" s="26"/>
      <c r="I9" s="26"/>
      <c r="J9" s="27"/>
      <c r="K9" s="7"/>
      <c r="L9" s="7"/>
    </row>
    <row r="10" spans="1:13" ht="30" customHeight="1" x14ac:dyDescent="0.25">
      <c r="A10" s="14" t="s">
        <v>12</v>
      </c>
      <c r="B10" s="15" t="s">
        <v>13</v>
      </c>
      <c r="C10" s="16"/>
      <c r="D10" s="17"/>
      <c r="E10" s="7"/>
      <c r="J10" s="11"/>
      <c r="K10" s="7"/>
      <c r="L10" s="7"/>
    </row>
    <row r="11" spans="1:13" ht="40.5" customHeight="1" x14ac:dyDescent="0.25">
      <c r="A11" s="14" t="s">
        <v>14</v>
      </c>
      <c r="B11" s="15">
        <v>7427257</v>
      </c>
      <c r="C11" s="16"/>
      <c r="D11" s="17"/>
      <c r="E11" s="7"/>
      <c r="F11" s="18" t="s">
        <v>15</v>
      </c>
      <c r="G11" s="19"/>
      <c r="H11" s="19"/>
      <c r="I11" s="19"/>
      <c r="J11" s="20"/>
      <c r="K11" s="7"/>
      <c r="L11" s="7"/>
    </row>
    <row r="12" spans="1:13" ht="21" customHeight="1" x14ac:dyDescent="0.25">
      <c r="A12" s="14" t="s">
        <v>16</v>
      </c>
      <c r="B12" s="28">
        <f>+J129</f>
        <v>2165845954931.4243</v>
      </c>
      <c r="C12" s="29"/>
      <c r="D12" s="30"/>
      <c r="E12" s="7"/>
      <c r="F12" s="21"/>
      <c r="G12" s="22"/>
      <c r="H12" s="22"/>
      <c r="I12" s="22"/>
      <c r="J12" s="23"/>
      <c r="K12" s="7"/>
      <c r="L12" s="7"/>
    </row>
    <row r="13" spans="1:13" ht="56.25" customHeight="1" x14ac:dyDescent="0.25">
      <c r="A13" s="14" t="s">
        <v>17</v>
      </c>
      <c r="B13" s="15">
        <v>45322</v>
      </c>
      <c r="C13" s="16"/>
      <c r="D13" s="17"/>
      <c r="E13" s="7"/>
      <c r="F13" s="25"/>
      <c r="G13" s="26"/>
      <c r="H13" s="26"/>
      <c r="I13" s="26"/>
      <c r="J13" s="27"/>
      <c r="K13" s="7"/>
      <c r="L13" s="7"/>
    </row>
    <row r="14" spans="1:13" x14ac:dyDescent="0.25">
      <c r="A14" s="10"/>
      <c r="B14" s="31"/>
      <c r="C14" s="31"/>
      <c r="D14" s="11"/>
      <c r="E14" s="7"/>
      <c r="J14" s="11"/>
      <c r="K14" s="7"/>
      <c r="L14" s="7"/>
      <c r="M14" s="32"/>
    </row>
    <row r="15" spans="1:13" x14ac:dyDescent="0.25">
      <c r="A15" s="31" t="s">
        <v>18</v>
      </c>
      <c r="B15" s="10"/>
      <c r="C15" s="10"/>
      <c r="D15" s="33" t="s">
        <v>19</v>
      </c>
      <c r="E15" s="7"/>
      <c r="J15" s="13" t="e">
        <f>+#REF!/#REF!</f>
        <v>#REF!</v>
      </c>
      <c r="K15" s="7"/>
      <c r="L15" s="7"/>
      <c r="M15" s="34">
        <f>+M14/12</f>
        <v>0</v>
      </c>
    </row>
    <row r="16" spans="1:13" x14ac:dyDescent="0.25">
      <c r="A16" s="35">
        <v>97</v>
      </c>
      <c r="B16" s="10"/>
      <c r="C16" s="10"/>
      <c r="D16" s="36">
        <v>1</v>
      </c>
      <c r="E16" s="7"/>
      <c r="J16" s="11"/>
      <c r="K16" s="7"/>
      <c r="L16" s="7"/>
    </row>
    <row r="17" spans="1:13" x14ac:dyDescent="0.25">
      <c r="A17" s="10"/>
      <c r="B17" s="10"/>
      <c r="C17" s="10"/>
      <c r="D17" s="11"/>
      <c r="E17" s="7"/>
      <c r="I17" s="13">
        <v>0.11219999999999999</v>
      </c>
      <c r="J17" s="37"/>
      <c r="K17" s="7"/>
      <c r="L17" s="7"/>
      <c r="M17" s="34"/>
    </row>
    <row r="18" spans="1:13" x14ac:dyDescent="0.25">
      <c r="A18" s="9" t="s">
        <v>20</v>
      </c>
      <c r="B18" s="10"/>
      <c r="C18" s="10"/>
      <c r="D18" s="11"/>
      <c r="E18" s="7"/>
      <c r="J18" s="11"/>
      <c r="K18" s="7"/>
      <c r="L18" s="7"/>
      <c r="M18" s="34"/>
    </row>
    <row r="19" spans="1:13" s="40" customFormat="1" ht="48.75" customHeight="1" x14ac:dyDescent="0.25">
      <c r="A19" s="38" t="s">
        <v>21</v>
      </c>
      <c r="B19" s="38" t="s">
        <v>22</v>
      </c>
      <c r="C19" s="38" t="s">
        <v>23</v>
      </c>
      <c r="D19" s="38" t="s">
        <v>24</v>
      </c>
      <c r="E19" s="38" t="s">
        <v>25</v>
      </c>
      <c r="F19" s="38" t="s">
        <v>26</v>
      </c>
      <c r="G19" s="38" t="s">
        <v>27</v>
      </c>
      <c r="H19" s="38" t="s">
        <v>28</v>
      </c>
      <c r="I19" s="39" t="s">
        <v>29</v>
      </c>
      <c r="J19" s="38" t="s">
        <v>30</v>
      </c>
      <c r="K19" s="38" t="s">
        <v>31</v>
      </c>
      <c r="L19" s="38" t="s">
        <v>32</v>
      </c>
      <c r="M19" s="38" t="s">
        <v>33</v>
      </c>
    </row>
    <row r="20" spans="1:13" s="52" customFormat="1" ht="10.5" customHeight="1" x14ac:dyDescent="0.25">
      <c r="A20" s="41"/>
      <c r="B20" s="42"/>
      <c r="C20" s="43"/>
      <c r="D20" s="44"/>
      <c r="E20" s="45"/>
      <c r="F20" s="46"/>
      <c r="G20" s="47"/>
      <c r="H20" s="47"/>
      <c r="I20" s="48"/>
      <c r="J20" s="49"/>
      <c r="K20" s="50"/>
      <c r="L20" s="50"/>
      <c r="M20" s="51"/>
    </row>
    <row r="21" spans="1:13" s="60" customFormat="1" x14ac:dyDescent="0.25">
      <c r="A21" s="53"/>
      <c r="B21" s="54" t="s">
        <v>34</v>
      </c>
      <c r="C21" s="55"/>
      <c r="D21" s="55"/>
      <c r="E21" s="55"/>
      <c r="F21" s="55"/>
      <c r="G21" s="55"/>
      <c r="H21" s="55"/>
      <c r="I21" s="56"/>
      <c r="J21" s="57">
        <f>SUM(J22:J38)</f>
        <v>2146348992940.5696</v>
      </c>
      <c r="K21" s="58"/>
      <c r="L21" s="58"/>
      <c r="M21" s="59"/>
    </row>
    <row r="22" spans="1:13" s="52" customFormat="1" ht="24" x14ac:dyDescent="0.25">
      <c r="A22" s="41">
        <v>51000000</v>
      </c>
      <c r="B22" s="61" t="s">
        <v>35</v>
      </c>
      <c r="C22" s="61" t="s">
        <v>35</v>
      </c>
      <c r="D22" s="62" t="s">
        <v>36</v>
      </c>
      <c r="E22" s="63">
        <v>12</v>
      </c>
      <c r="F22" s="64" t="s">
        <v>37</v>
      </c>
      <c r="G22" s="65" t="s">
        <v>38</v>
      </c>
      <c r="H22" s="66" t="s">
        <v>39</v>
      </c>
      <c r="I22" s="67">
        <v>20985000000</v>
      </c>
      <c r="J22" s="68">
        <f>+I22*E22</f>
        <v>251820000000</v>
      </c>
      <c r="K22" s="50" t="s">
        <v>40</v>
      </c>
      <c r="L22" s="50" t="s">
        <v>41</v>
      </c>
      <c r="M22" s="51" t="s">
        <v>42</v>
      </c>
    </row>
    <row r="23" spans="1:13" s="52" customFormat="1" ht="24" x14ac:dyDescent="0.25">
      <c r="A23" s="41">
        <v>85100000</v>
      </c>
      <c r="B23" s="61" t="s">
        <v>43</v>
      </c>
      <c r="C23" s="61" t="s">
        <v>44</v>
      </c>
      <c r="D23" s="62" t="s">
        <v>36</v>
      </c>
      <c r="E23" s="63">
        <v>12</v>
      </c>
      <c r="F23" s="64" t="s">
        <v>37</v>
      </c>
      <c r="G23" s="65" t="s">
        <v>38</v>
      </c>
      <c r="H23" s="66" t="s">
        <v>39</v>
      </c>
      <c r="I23" s="69">
        <v>351000000</v>
      </c>
      <c r="J23" s="68">
        <f t="shared" ref="J23:J38" si="0">+I23*E23</f>
        <v>4212000000</v>
      </c>
      <c r="K23" s="50" t="s">
        <v>40</v>
      </c>
      <c r="L23" s="50" t="s">
        <v>41</v>
      </c>
      <c r="M23" s="51" t="s">
        <v>42</v>
      </c>
    </row>
    <row r="24" spans="1:13" s="52" customFormat="1" ht="24" x14ac:dyDescent="0.25">
      <c r="A24" s="41">
        <v>85100000</v>
      </c>
      <c r="B24" s="61" t="s">
        <v>45</v>
      </c>
      <c r="C24" s="61" t="s">
        <v>46</v>
      </c>
      <c r="D24" s="62" t="s">
        <v>36</v>
      </c>
      <c r="E24" s="63">
        <v>12</v>
      </c>
      <c r="F24" s="64" t="s">
        <v>37</v>
      </c>
      <c r="G24" s="65" t="s">
        <v>38</v>
      </c>
      <c r="H24" s="66" t="s">
        <v>39</v>
      </c>
      <c r="I24" s="69">
        <v>1510000000</v>
      </c>
      <c r="J24" s="68">
        <f t="shared" si="0"/>
        <v>18120000000</v>
      </c>
      <c r="K24" s="50" t="s">
        <v>40</v>
      </c>
      <c r="L24" s="50" t="s">
        <v>41</v>
      </c>
      <c r="M24" s="51" t="s">
        <v>42</v>
      </c>
    </row>
    <row r="25" spans="1:13" s="52" customFormat="1" ht="24" x14ac:dyDescent="0.25">
      <c r="A25" s="41">
        <v>85100000</v>
      </c>
      <c r="B25" s="61" t="s">
        <v>47</v>
      </c>
      <c r="C25" s="61" t="s">
        <v>48</v>
      </c>
      <c r="D25" s="62" t="s">
        <v>36</v>
      </c>
      <c r="E25" s="63">
        <v>12</v>
      </c>
      <c r="F25" s="64" t="s">
        <v>37</v>
      </c>
      <c r="G25" s="65" t="s">
        <v>38</v>
      </c>
      <c r="H25" s="66" t="s">
        <v>39</v>
      </c>
      <c r="I25" s="69">
        <v>601900000</v>
      </c>
      <c r="J25" s="68">
        <f t="shared" si="0"/>
        <v>7222800000</v>
      </c>
      <c r="K25" s="50" t="s">
        <v>40</v>
      </c>
      <c r="L25" s="50" t="s">
        <v>41</v>
      </c>
      <c r="M25" s="51" t="s">
        <v>42</v>
      </c>
    </row>
    <row r="26" spans="1:13" s="52" customFormat="1" ht="39" customHeight="1" x14ac:dyDescent="0.25">
      <c r="A26" s="41">
        <v>85100000</v>
      </c>
      <c r="B26" s="61" t="s">
        <v>49</v>
      </c>
      <c r="C26" s="61" t="s">
        <v>50</v>
      </c>
      <c r="D26" s="62" t="s">
        <v>36</v>
      </c>
      <c r="E26" s="63">
        <v>12</v>
      </c>
      <c r="F26" s="64" t="s">
        <v>37</v>
      </c>
      <c r="G26" s="65" t="s">
        <v>38</v>
      </c>
      <c r="H26" s="66" t="s">
        <v>39</v>
      </c>
      <c r="I26" s="69">
        <v>1424500000</v>
      </c>
      <c r="J26" s="68">
        <f t="shared" si="0"/>
        <v>17094000000</v>
      </c>
      <c r="K26" s="50" t="s">
        <v>40</v>
      </c>
      <c r="L26" s="50" t="s">
        <v>41</v>
      </c>
      <c r="M26" s="51" t="s">
        <v>42</v>
      </c>
    </row>
    <row r="27" spans="1:13" s="52" customFormat="1" ht="24" x14ac:dyDescent="0.25">
      <c r="A27" s="41">
        <v>85100000</v>
      </c>
      <c r="B27" s="61" t="s">
        <v>51</v>
      </c>
      <c r="C27" s="61" t="s">
        <v>52</v>
      </c>
      <c r="D27" s="62" t="s">
        <v>36</v>
      </c>
      <c r="E27" s="63">
        <v>12</v>
      </c>
      <c r="F27" s="64" t="s">
        <v>37</v>
      </c>
      <c r="G27" s="65" t="s">
        <v>38</v>
      </c>
      <c r="H27" s="66" t="s">
        <v>39</v>
      </c>
      <c r="I27" s="69">
        <v>1290200000</v>
      </c>
      <c r="J27" s="68">
        <f t="shared" si="0"/>
        <v>15482400000</v>
      </c>
      <c r="K27" s="50" t="s">
        <v>40</v>
      </c>
      <c r="L27" s="50" t="s">
        <v>41</v>
      </c>
      <c r="M27" s="51" t="s">
        <v>42</v>
      </c>
    </row>
    <row r="28" spans="1:13" s="52" customFormat="1" ht="56.25" customHeight="1" x14ac:dyDescent="0.25">
      <c r="A28" s="41">
        <v>78110000</v>
      </c>
      <c r="B28" s="61" t="s">
        <v>53</v>
      </c>
      <c r="C28" s="61" t="s">
        <v>54</v>
      </c>
      <c r="D28" s="62" t="s">
        <v>36</v>
      </c>
      <c r="E28" s="63">
        <v>10</v>
      </c>
      <c r="F28" s="64" t="s">
        <v>37</v>
      </c>
      <c r="G28" s="65" t="s">
        <v>38</v>
      </c>
      <c r="H28" s="66" t="s">
        <v>39</v>
      </c>
      <c r="I28" s="69">
        <v>1242000000</v>
      </c>
      <c r="J28" s="68">
        <f t="shared" si="0"/>
        <v>12420000000</v>
      </c>
      <c r="K28" s="50" t="s">
        <v>40</v>
      </c>
      <c r="L28" s="50" t="s">
        <v>41</v>
      </c>
      <c r="M28" s="51" t="s">
        <v>42</v>
      </c>
    </row>
    <row r="29" spans="1:13" s="52" customFormat="1" ht="24" x14ac:dyDescent="0.25">
      <c r="A29" s="41">
        <v>85100000</v>
      </c>
      <c r="B29" s="61" t="s">
        <v>55</v>
      </c>
      <c r="C29" s="61" t="s">
        <v>56</v>
      </c>
      <c r="D29" s="62" t="s">
        <v>36</v>
      </c>
      <c r="E29" s="63">
        <v>12</v>
      </c>
      <c r="F29" s="64" t="s">
        <v>37</v>
      </c>
      <c r="G29" s="65" t="s">
        <v>38</v>
      </c>
      <c r="H29" s="66" t="s">
        <v>39</v>
      </c>
      <c r="I29" s="69">
        <v>1423200000</v>
      </c>
      <c r="J29" s="68">
        <f t="shared" si="0"/>
        <v>17078400000</v>
      </c>
      <c r="K29" s="50" t="s">
        <v>40</v>
      </c>
      <c r="L29" s="50" t="s">
        <v>41</v>
      </c>
      <c r="M29" s="51" t="s">
        <v>42</v>
      </c>
    </row>
    <row r="30" spans="1:13" s="52" customFormat="1" ht="24" x14ac:dyDescent="0.25">
      <c r="A30" s="41">
        <v>85100000</v>
      </c>
      <c r="B30" s="61" t="s">
        <v>57</v>
      </c>
      <c r="C30" s="61" t="s">
        <v>58</v>
      </c>
      <c r="D30" s="62" t="s">
        <v>36</v>
      </c>
      <c r="E30" s="63">
        <v>12</v>
      </c>
      <c r="F30" s="64" t="s">
        <v>37</v>
      </c>
      <c r="G30" s="65" t="s">
        <v>38</v>
      </c>
      <c r="H30" s="70" t="s">
        <v>39</v>
      </c>
      <c r="I30" s="69">
        <v>4056700000</v>
      </c>
      <c r="J30" s="68">
        <f t="shared" si="0"/>
        <v>48680400000</v>
      </c>
      <c r="K30" s="50" t="s">
        <v>40</v>
      </c>
      <c r="L30" s="50" t="s">
        <v>41</v>
      </c>
      <c r="M30" s="51" t="s">
        <v>42</v>
      </c>
    </row>
    <row r="31" spans="1:13" s="52" customFormat="1" ht="24" x14ac:dyDescent="0.25">
      <c r="A31" s="41">
        <v>8510000003</v>
      </c>
      <c r="B31" s="61" t="s">
        <v>59</v>
      </c>
      <c r="C31" s="61" t="s">
        <v>60</v>
      </c>
      <c r="D31" s="62" t="s">
        <v>36</v>
      </c>
      <c r="E31" s="63">
        <v>12</v>
      </c>
      <c r="F31" s="64" t="s">
        <v>37</v>
      </c>
      <c r="G31" s="65" t="s">
        <v>38</v>
      </c>
      <c r="H31" s="66" t="s">
        <v>39</v>
      </c>
      <c r="I31" s="69">
        <v>1451500000</v>
      </c>
      <c r="J31" s="68">
        <f t="shared" si="0"/>
        <v>17418000000</v>
      </c>
      <c r="K31" s="50" t="s">
        <v>40</v>
      </c>
      <c r="L31" s="50" t="s">
        <v>41</v>
      </c>
      <c r="M31" s="51" t="s">
        <v>42</v>
      </c>
    </row>
    <row r="32" spans="1:13" s="52" customFormat="1" ht="36" x14ac:dyDescent="0.25">
      <c r="A32" s="41">
        <v>8510000009</v>
      </c>
      <c r="B32" s="61" t="s">
        <v>61</v>
      </c>
      <c r="C32" s="61" t="s">
        <v>62</v>
      </c>
      <c r="D32" s="62" t="s">
        <v>36</v>
      </c>
      <c r="E32" s="63">
        <v>12</v>
      </c>
      <c r="F32" s="64" t="s">
        <v>37</v>
      </c>
      <c r="G32" s="65" t="s">
        <v>38</v>
      </c>
      <c r="H32" s="66" t="s">
        <v>39</v>
      </c>
      <c r="I32" s="69">
        <v>203400000</v>
      </c>
      <c r="J32" s="68">
        <f t="shared" si="0"/>
        <v>2440800000</v>
      </c>
      <c r="K32" s="50" t="s">
        <v>40</v>
      </c>
      <c r="L32" s="50" t="s">
        <v>41</v>
      </c>
      <c r="M32" s="51" t="s">
        <v>42</v>
      </c>
    </row>
    <row r="33" spans="1:13" s="52" customFormat="1" ht="24" x14ac:dyDescent="0.25">
      <c r="A33" s="41">
        <v>85100000</v>
      </c>
      <c r="B33" s="61" t="s">
        <v>63</v>
      </c>
      <c r="C33" s="61" t="s">
        <v>64</v>
      </c>
      <c r="D33" s="62" t="s">
        <v>36</v>
      </c>
      <c r="E33" s="63">
        <v>12</v>
      </c>
      <c r="F33" s="64" t="s">
        <v>37</v>
      </c>
      <c r="G33" s="65" t="s">
        <v>38</v>
      </c>
      <c r="H33" s="66" t="s">
        <v>39</v>
      </c>
      <c r="I33" s="69">
        <v>112828100000</v>
      </c>
      <c r="J33" s="68">
        <f t="shared" si="0"/>
        <v>1353937200000</v>
      </c>
      <c r="K33" s="50" t="s">
        <v>40</v>
      </c>
      <c r="L33" s="50" t="s">
        <v>41</v>
      </c>
      <c r="M33" s="51" t="s">
        <v>42</v>
      </c>
    </row>
    <row r="34" spans="1:13" s="52" customFormat="1" ht="24" x14ac:dyDescent="0.25">
      <c r="A34" s="41">
        <v>85100000</v>
      </c>
      <c r="B34" s="61" t="s">
        <v>65</v>
      </c>
      <c r="C34" s="61" t="s">
        <v>66</v>
      </c>
      <c r="D34" s="62" t="s">
        <v>36</v>
      </c>
      <c r="E34" s="63">
        <v>12</v>
      </c>
      <c r="F34" s="64" t="s">
        <v>37</v>
      </c>
      <c r="G34" s="65" t="s">
        <v>38</v>
      </c>
      <c r="H34" s="66" t="s">
        <v>39</v>
      </c>
      <c r="I34" s="69">
        <v>6564100000</v>
      </c>
      <c r="J34" s="68">
        <f t="shared" si="0"/>
        <v>78769200000</v>
      </c>
      <c r="K34" s="50" t="s">
        <v>40</v>
      </c>
      <c r="L34" s="50" t="s">
        <v>41</v>
      </c>
      <c r="M34" s="51" t="s">
        <v>42</v>
      </c>
    </row>
    <row r="35" spans="1:13" s="52" customFormat="1" ht="24" x14ac:dyDescent="0.25">
      <c r="A35" s="41">
        <v>8510000005</v>
      </c>
      <c r="B35" s="61" t="s">
        <v>67</v>
      </c>
      <c r="C35" s="61" t="s">
        <v>68</v>
      </c>
      <c r="D35" s="62" t="s">
        <v>36</v>
      </c>
      <c r="E35" s="63">
        <v>12</v>
      </c>
      <c r="F35" s="64" t="s">
        <v>37</v>
      </c>
      <c r="G35" s="65" t="s">
        <v>38</v>
      </c>
      <c r="H35" s="66" t="s">
        <v>39</v>
      </c>
      <c r="I35" s="69">
        <v>22465200000</v>
      </c>
      <c r="J35" s="68">
        <f t="shared" si="0"/>
        <v>269582400000</v>
      </c>
      <c r="K35" s="50" t="s">
        <v>40</v>
      </c>
      <c r="L35" s="50" t="s">
        <v>41</v>
      </c>
      <c r="M35" s="51" t="s">
        <v>42</v>
      </c>
    </row>
    <row r="36" spans="1:13" s="52" customFormat="1" ht="36" x14ac:dyDescent="0.25">
      <c r="A36" s="41" t="s">
        <v>69</v>
      </c>
      <c r="B36" s="61" t="s">
        <v>70</v>
      </c>
      <c r="C36" s="61" t="s">
        <v>71</v>
      </c>
      <c r="D36" s="62" t="s">
        <v>36</v>
      </c>
      <c r="E36" s="63">
        <v>12</v>
      </c>
      <c r="F36" s="64" t="s">
        <v>37</v>
      </c>
      <c r="G36" s="65" t="s">
        <v>38</v>
      </c>
      <c r="H36" s="66" t="s">
        <v>39</v>
      </c>
      <c r="I36" s="69">
        <v>2275086078.3807917</v>
      </c>
      <c r="J36" s="68">
        <f t="shared" si="0"/>
        <v>27301032940.5695</v>
      </c>
      <c r="K36" s="50" t="s">
        <v>40</v>
      </c>
      <c r="L36" s="50" t="s">
        <v>41</v>
      </c>
      <c r="M36" s="51" t="s">
        <v>42</v>
      </c>
    </row>
    <row r="37" spans="1:13" s="52" customFormat="1" ht="24" x14ac:dyDescent="0.25">
      <c r="A37" s="41">
        <v>8510000013</v>
      </c>
      <c r="B37" s="61" t="s">
        <v>72</v>
      </c>
      <c r="C37" s="61" t="s">
        <v>73</v>
      </c>
      <c r="D37" s="62" t="s">
        <v>36</v>
      </c>
      <c r="E37" s="63">
        <v>12</v>
      </c>
      <c r="F37" s="64" t="s">
        <v>37</v>
      </c>
      <c r="G37" s="65" t="s">
        <v>38</v>
      </c>
      <c r="H37" s="66" t="s">
        <v>39</v>
      </c>
      <c r="I37" s="69">
        <v>325000000</v>
      </c>
      <c r="J37" s="68">
        <f t="shared" si="0"/>
        <v>3900000000</v>
      </c>
      <c r="K37" s="50" t="s">
        <v>40</v>
      </c>
      <c r="L37" s="50" t="s">
        <v>41</v>
      </c>
      <c r="M37" s="51" t="s">
        <v>42</v>
      </c>
    </row>
    <row r="38" spans="1:13" s="52" customFormat="1" ht="36" x14ac:dyDescent="0.25">
      <c r="A38" s="41" t="s">
        <v>69</v>
      </c>
      <c r="B38" s="61" t="s">
        <v>74</v>
      </c>
      <c r="C38" s="61" t="s">
        <v>75</v>
      </c>
      <c r="D38" s="62" t="s">
        <v>36</v>
      </c>
      <c r="E38" s="63">
        <v>12</v>
      </c>
      <c r="F38" s="64" t="s">
        <v>37</v>
      </c>
      <c r="G38" s="65" t="s">
        <v>38</v>
      </c>
      <c r="H38" s="70" t="s">
        <v>39</v>
      </c>
      <c r="I38" s="69">
        <v>72530000</v>
      </c>
      <c r="J38" s="68">
        <f t="shared" si="0"/>
        <v>870360000</v>
      </c>
      <c r="K38" s="50" t="s">
        <v>40</v>
      </c>
      <c r="L38" s="50" t="s">
        <v>41</v>
      </c>
      <c r="M38" s="51" t="s">
        <v>42</v>
      </c>
    </row>
    <row r="39" spans="1:13" s="60" customFormat="1" x14ac:dyDescent="0.25">
      <c r="A39" s="53"/>
      <c r="B39" s="54" t="s">
        <v>76</v>
      </c>
      <c r="C39" s="55"/>
      <c r="D39" s="55"/>
      <c r="E39" s="55"/>
      <c r="F39" s="55"/>
      <c r="G39" s="55"/>
      <c r="H39" s="55"/>
      <c r="I39" s="56"/>
      <c r="J39" s="57">
        <f>SUM(J40:J48)</f>
        <v>5300787086.8546667</v>
      </c>
      <c r="K39" s="58"/>
      <c r="L39" s="58"/>
      <c r="M39" s="59"/>
    </row>
    <row r="40" spans="1:13" s="52" customFormat="1" ht="36" x14ac:dyDescent="0.25">
      <c r="A40" s="41">
        <v>81100000</v>
      </c>
      <c r="B40" s="41" t="s">
        <v>77</v>
      </c>
      <c r="C40" s="41" t="s">
        <v>78</v>
      </c>
      <c r="D40" s="62" t="s">
        <v>79</v>
      </c>
      <c r="E40" s="71">
        <v>1</v>
      </c>
      <c r="F40" s="72" t="s">
        <v>37</v>
      </c>
      <c r="G40" s="65" t="s">
        <v>80</v>
      </c>
      <c r="H40" s="66" t="s">
        <v>39</v>
      </c>
      <c r="I40" s="69">
        <v>14240000</v>
      </c>
      <c r="J40" s="73">
        <f t="shared" ref="J40:J48" si="1">+I40*E40</f>
        <v>14240000</v>
      </c>
      <c r="K40" s="50" t="s">
        <v>40</v>
      </c>
      <c r="L40" s="50" t="s">
        <v>41</v>
      </c>
      <c r="M40" s="51" t="s">
        <v>81</v>
      </c>
    </row>
    <row r="41" spans="1:13" s="52" customFormat="1" ht="36" x14ac:dyDescent="0.25">
      <c r="A41" s="41">
        <v>81100000</v>
      </c>
      <c r="B41" s="41" t="s">
        <v>82</v>
      </c>
      <c r="C41" s="41" t="s">
        <v>83</v>
      </c>
      <c r="D41" s="62" t="s">
        <v>84</v>
      </c>
      <c r="E41" s="71">
        <v>3</v>
      </c>
      <c r="F41" s="64" t="s">
        <v>37</v>
      </c>
      <c r="G41" s="65" t="s">
        <v>80</v>
      </c>
      <c r="H41" s="66" t="s">
        <v>39</v>
      </c>
      <c r="I41" s="69">
        <v>8900000</v>
      </c>
      <c r="J41" s="73">
        <f t="shared" si="1"/>
        <v>26700000</v>
      </c>
      <c r="K41" s="50" t="s">
        <v>40</v>
      </c>
      <c r="L41" s="50" t="s">
        <v>41</v>
      </c>
      <c r="M41" s="51" t="s">
        <v>81</v>
      </c>
    </row>
    <row r="42" spans="1:13" s="52" customFormat="1" ht="36" x14ac:dyDescent="0.25">
      <c r="A42" s="41">
        <v>81100000</v>
      </c>
      <c r="B42" s="41" t="s">
        <v>85</v>
      </c>
      <c r="C42" s="41" t="s">
        <v>86</v>
      </c>
      <c r="D42" s="62" t="s">
        <v>87</v>
      </c>
      <c r="E42" s="71">
        <v>1</v>
      </c>
      <c r="F42" s="64" t="s">
        <v>88</v>
      </c>
      <c r="G42" s="65" t="s">
        <v>80</v>
      </c>
      <c r="H42" s="66" t="s">
        <v>39</v>
      </c>
      <c r="I42" s="69">
        <v>7000000</v>
      </c>
      <c r="J42" s="73">
        <f>+I42*E42</f>
        <v>7000000</v>
      </c>
      <c r="K42" s="50" t="s">
        <v>40</v>
      </c>
      <c r="L42" s="50" t="s">
        <v>41</v>
      </c>
      <c r="M42" s="51" t="s">
        <v>81</v>
      </c>
    </row>
    <row r="43" spans="1:13" s="52" customFormat="1" ht="48" x14ac:dyDescent="0.25">
      <c r="A43" s="74">
        <v>80141902</v>
      </c>
      <c r="B43" s="41" t="s">
        <v>89</v>
      </c>
      <c r="C43" s="41" t="s">
        <v>90</v>
      </c>
      <c r="D43" s="62" t="s">
        <v>84</v>
      </c>
      <c r="E43" s="71">
        <v>11</v>
      </c>
      <c r="F43" s="64" t="s">
        <v>37</v>
      </c>
      <c r="G43" s="65" t="s">
        <v>80</v>
      </c>
      <c r="H43" s="66" t="s">
        <v>39</v>
      </c>
      <c r="I43" s="69">
        <v>2690000</v>
      </c>
      <c r="J43" s="73">
        <f>+I43*E43</f>
        <v>29590000</v>
      </c>
      <c r="K43" s="50" t="s">
        <v>40</v>
      </c>
      <c r="L43" s="50" t="s">
        <v>41</v>
      </c>
      <c r="M43" s="51" t="s">
        <v>91</v>
      </c>
    </row>
    <row r="44" spans="1:13" s="52" customFormat="1" ht="84" x14ac:dyDescent="0.25">
      <c r="A44" s="74">
        <v>85111500</v>
      </c>
      <c r="B44" s="41" t="s">
        <v>92</v>
      </c>
      <c r="C44" s="41" t="s">
        <v>93</v>
      </c>
      <c r="D44" s="62" t="s">
        <v>84</v>
      </c>
      <c r="E44" s="71">
        <v>11</v>
      </c>
      <c r="F44" s="64" t="s">
        <v>37</v>
      </c>
      <c r="G44" s="65" t="s">
        <v>80</v>
      </c>
      <c r="H44" s="66" t="s">
        <v>39</v>
      </c>
      <c r="I44" s="69">
        <v>6480000</v>
      </c>
      <c r="J44" s="73">
        <f t="shared" si="1"/>
        <v>71280000</v>
      </c>
      <c r="K44" s="50" t="s">
        <v>40</v>
      </c>
      <c r="L44" s="50" t="s">
        <v>41</v>
      </c>
      <c r="M44" s="51" t="s">
        <v>91</v>
      </c>
    </row>
    <row r="45" spans="1:13" s="52" customFormat="1" ht="24" x14ac:dyDescent="0.25">
      <c r="A45" s="74">
        <v>80100000</v>
      </c>
      <c r="B45" s="41" t="s">
        <v>94</v>
      </c>
      <c r="C45" s="41" t="s">
        <v>95</v>
      </c>
      <c r="D45" s="62" t="s">
        <v>96</v>
      </c>
      <c r="E45" s="51">
        <v>6</v>
      </c>
      <c r="F45" s="64" t="s">
        <v>37</v>
      </c>
      <c r="G45" s="65" t="s">
        <v>80</v>
      </c>
      <c r="H45" s="66" t="s">
        <v>39</v>
      </c>
      <c r="I45" s="69">
        <v>37380000</v>
      </c>
      <c r="J45" s="73">
        <f t="shared" si="1"/>
        <v>224280000</v>
      </c>
      <c r="K45" s="50" t="s">
        <v>40</v>
      </c>
      <c r="L45" s="50" t="s">
        <v>41</v>
      </c>
      <c r="M45" s="51" t="s">
        <v>97</v>
      </c>
    </row>
    <row r="46" spans="1:13" s="52" customFormat="1" ht="36" x14ac:dyDescent="0.25">
      <c r="A46" s="41">
        <v>80120000</v>
      </c>
      <c r="B46" s="41" t="s">
        <v>98</v>
      </c>
      <c r="C46" s="41" t="s">
        <v>99</v>
      </c>
      <c r="D46" s="62" t="s">
        <v>36</v>
      </c>
      <c r="E46" s="71">
        <v>12</v>
      </c>
      <c r="F46" s="64" t="s">
        <v>37</v>
      </c>
      <c r="G46" s="65" t="s">
        <v>80</v>
      </c>
      <c r="H46" s="66" t="s">
        <v>39</v>
      </c>
      <c r="I46" s="69">
        <v>1780000</v>
      </c>
      <c r="J46" s="73">
        <f t="shared" si="1"/>
        <v>21360000</v>
      </c>
      <c r="K46" s="50" t="s">
        <v>40</v>
      </c>
      <c r="L46" s="50" t="s">
        <v>41</v>
      </c>
      <c r="M46" s="51" t="s">
        <v>100</v>
      </c>
    </row>
    <row r="47" spans="1:13" s="52" customFormat="1" ht="48" x14ac:dyDescent="0.25">
      <c r="A47" s="41">
        <v>80100000</v>
      </c>
      <c r="B47" s="41" t="s">
        <v>101</v>
      </c>
      <c r="C47" s="41" t="s">
        <v>102</v>
      </c>
      <c r="D47" s="62" t="s">
        <v>36</v>
      </c>
      <c r="E47" s="71">
        <v>12</v>
      </c>
      <c r="F47" s="64" t="s">
        <v>37</v>
      </c>
      <c r="G47" s="65" t="s">
        <v>80</v>
      </c>
      <c r="H47" s="66" t="s">
        <v>39</v>
      </c>
      <c r="I47" s="69">
        <v>40000000</v>
      </c>
      <c r="J47" s="73">
        <f t="shared" si="1"/>
        <v>480000000</v>
      </c>
      <c r="K47" s="50" t="s">
        <v>40</v>
      </c>
      <c r="L47" s="50" t="s">
        <v>41</v>
      </c>
      <c r="M47" s="51" t="s">
        <v>103</v>
      </c>
    </row>
    <row r="48" spans="1:13" s="52" customFormat="1" ht="48" x14ac:dyDescent="0.25">
      <c r="A48" s="41">
        <v>80100000</v>
      </c>
      <c r="B48" s="41" t="s">
        <v>104</v>
      </c>
      <c r="C48" s="41" t="s">
        <v>105</v>
      </c>
      <c r="D48" s="62" t="s">
        <v>36</v>
      </c>
      <c r="E48" s="71">
        <v>12</v>
      </c>
      <c r="F48" s="64" t="s">
        <v>37</v>
      </c>
      <c r="G48" s="65" t="s">
        <v>80</v>
      </c>
      <c r="H48" s="66" t="s">
        <v>39</v>
      </c>
      <c r="I48" s="69">
        <v>368861423.90455556</v>
      </c>
      <c r="J48" s="73">
        <f t="shared" si="1"/>
        <v>4426337086.8546667</v>
      </c>
      <c r="K48" s="50" t="s">
        <v>40</v>
      </c>
      <c r="L48" s="50" t="s">
        <v>41</v>
      </c>
      <c r="M48" s="41" t="s">
        <v>106</v>
      </c>
    </row>
    <row r="49" spans="1:13" s="60" customFormat="1" x14ac:dyDescent="0.25">
      <c r="A49" s="53"/>
      <c r="B49" s="54" t="s">
        <v>107</v>
      </c>
      <c r="C49" s="55"/>
      <c r="D49" s="55"/>
      <c r="E49" s="55"/>
      <c r="F49" s="55"/>
      <c r="G49" s="55"/>
      <c r="H49" s="55"/>
      <c r="I49" s="56"/>
      <c r="J49" s="57">
        <f>SUM(J50:J53)</f>
        <v>2366367600</v>
      </c>
      <c r="K49" s="58"/>
      <c r="L49" s="58"/>
      <c r="M49" s="59"/>
    </row>
    <row r="50" spans="1:13" s="52" customFormat="1" ht="60" x14ac:dyDescent="0.25">
      <c r="A50" s="74">
        <v>80141902</v>
      </c>
      <c r="B50" s="75" t="s">
        <v>108</v>
      </c>
      <c r="C50" s="75" t="s">
        <v>109</v>
      </c>
      <c r="D50" s="62" t="s">
        <v>84</v>
      </c>
      <c r="E50" s="71">
        <v>11</v>
      </c>
      <c r="F50" s="64" t="s">
        <v>37</v>
      </c>
      <c r="G50" s="65" t="s">
        <v>80</v>
      </c>
      <c r="H50" s="66" t="s">
        <v>39</v>
      </c>
      <c r="I50" s="69">
        <v>5407963.6363636404</v>
      </c>
      <c r="J50" s="73">
        <f>+I50*E50</f>
        <v>59487600.000000045</v>
      </c>
      <c r="K50" s="50" t="s">
        <v>40</v>
      </c>
      <c r="L50" s="50" t="s">
        <v>41</v>
      </c>
      <c r="M50" s="51" t="s">
        <v>91</v>
      </c>
    </row>
    <row r="51" spans="1:13" s="52" customFormat="1" ht="36" x14ac:dyDescent="0.25">
      <c r="A51" s="74">
        <v>84130000</v>
      </c>
      <c r="B51" s="75" t="s">
        <v>110</v>
      </c>
      <c r="C51" s="64" t="s">
        <v>111</v>
      </c>
      <c r="D51" s="62" t="s">
        <v>112</v>
      </c>
      <c r="E51" s="71">
        <v>9</v>
      </c>
      <c r="F51" s="72" t="s">
        <v>37</v>
      </c>
      <c r="G51" s="65" t="s">
        <v>80</v>
      </c>
      <c r="H51" s="66" t="s">
        <v>39</v>
      </c>
      <c r="I51" s="69">
        <v>1582222.2222222222</v>
      </c>
      <c r="J51" s="73">
        <f t="shared" ref="J51:J53" si="2">+I51*E51</f>
        <v>14240000</v>
      </c>
      <c r="K51" s="50" t="s">
        <v>40</v>
      </c>
      <c r="L51" s="50" t="s">
        <v>41</v>
      </c>
      <c r="M51" s="51" t="s">
        <v>97</v>
      </c>
    </row>
    <row r="52" spans="1:13" s="52" customFormat="1" ht="36" x14ac:dyDescent="0.25">
      <c r="A52" s="74">
        <v>84130000</v>
      </c>
      <c r="B52" s="75" t="s">
        <v>110</v>
      </c>
      <c r="C52" s="64" t="s">
        <v>113</v>
      </c>
      <c r="D52" s="62" t="s">
        <v>79</v>
      </c>
      <c r="E52" s="76">
        <v>1</v>
      </c>
      <c r="F52" s="72" t="s">
        <v>114</v>
      </c>
      <c r="G52" s="65" t="s">
        <v>80</v>
      </c>
      <c r="H52" s="66" t="s">
        <v>39</v>
      </c>
      <c r="I52" s="69">
        <v>1780000000</v>
      </c>
      <c r="J52" s="73">
        <f t="shared" si="2"/>
        <v>1780000000</v>
      </c>
      <c r="K52" s="77" t="s">
        <v>40</v>
      </c>
      <c r="L52" s="50" t="s">
        <v>41</v>
      </c>
      <c r="M52" s="51" t="s">
        <v>100</v>
      </c>
    </row>
    <row r="53" spans="1:13" s="52" customFormat="1" ht="24" x14ac:dyDescent="0.25">
      <c r="A53" s="74">
        <v>84130000</v>
      </c>
      <c r="B53" s="75" t="s">
        <v>110</v>
      </c>
      <c r="C53" s="75" t="s">
        <v>115</v>
      </c>
      <c r="D53" s="62" t="s">
        <v>36</v>
      </c>
      <c r="E53" s="71">
        <v>12</v>
      </c>
      <c r="F53" s="64" t="s">
        <v>37</v>
      </c>
      <c r="G53" s="65" t="s">
        <v>80</v>
      </c>
      <c r="H53" s="66" t="s">
        <v>39</v>
      </c>
      <c r="I53" s="69">
        <v>42720000</v>
      </c>
      <c r="J53" s="73">
        <f t="shared" si="2"/>
        <v>512640000</v>
      </c>
      <c r="K53" s="50" t="s">
        <v>40</v>
      </c>
      <c r="L53" s="50" t="s">
        <v>41</v>
      </c>
      <c r="M53" s="51" t="s">
        <v>42</v>
      </c>
    </row>
    <row r="54" spans="1:13" s="60" customFormat="1" x14ac:dyDescent="0.25">
      <c r="A54" s="53"/>
      <c r="B54" s="54" t="s">
        <v>116</v>
      </c>
      <c r="C54" s="55"/>
      <c r="D54" s="55"/>
      <c r="E54" s="55"/>
      <c r="F54" s="55"/>
      <c r="G54" s="55"/>
      <c r="H54" s="55"/>
      <c r="I54" s="56"/>
      <c r="J54" s="57">
        <f>SUM(J55:J69)</f>
        <v>1233356000</v>
      </c>
      <c r="K54" s="58"/>
      <c r="L54" s="58"/>
      <c r="M54" s="59"/>
    </row>
    <row r="55" spans="1:13" s="52" customFormat="1" ht="48" x14ac:dyDescent="0.25">
      <c r="A55" s="41">
        <v>4323261001</v>
      </c>
      <c r="B55" s="41" t="s">
        <v>117</v>
      </c>
      <c r="C55" s="41" t="s">
        <v>118</v>
      </c>
      <c r="D55" s="62" t="s">
        <v>119</v>
      </c>
      <c r="E55" s="71">
        <v>10</v>
      </c>
      <c r="F55" s="64" t="s">
        <v>37</v>
      </c>
      <c r="G55" s="65" t="s">
        <v>80</v>
      </c>
      <c r="H55" s="66" t="s">
        <v>39</v>
      </c>
      <c r="I55" s="69">
        <v>1810000</v>
      </c>
      <c r="J55" s="73">
        <f>+I55*E55</f>
        <v>18100000</v>
      </c>
      <c r="K55" s="50" t="s">
        <v>40</v>
      </c>
      <c r="L55" s="50" t="s">
        <v>41</v>
      </c>
      <c r="M55" s="51" t="s">
        <v>120</v>
      </c>
    </row>
    <row r="56" spans="1:13" s="52" customFormat="1" ht="36" x14ac:dyDescent="0.25">
      <c r="A56" s="41">
        <v>4323261001</v>
      </c>
      <c r="B56" s="41" t="s">
        <v>121</v>
      </c>
      <c r="C56" s="41" t="s">
        <v>122</v>
      </c>
      <c r="D56" s="62" t="s">
        <v>119</v>
      </c>
      <c r="E56" s="71">
        <v>10</v>
      </c>
      <c r="F56" s="64" t="s">
        <v>37</v>
      </c>
      <c r="G56" s="65" t="s">
        <v>80</v>
      </c>
      <c r="H56" s="66" t="s">
        <v>39</v>
      </c>
      <c r="I56" s="69">
        <v>5340000</v>
      </c>
      <c r="J56" s="73">
        <f>+E56*I56</f>
        <v>53400000</v>
      </c>
      <c r="K56" s="50" t="s">
        <v>40</v>
      </c>
      <c r="L56" s="50" t="s">
        <v>41</v>
      </c>
      <c r="M56" s="51" t="s">
        <v>120</v>
      </c>
    </row>
    <row r="57" spans="1:13" s="52" customFormat="1" ht="36" x14ac:dyDescent="0.25">
      <c r="A57" s="41">
        <v>43231600</v>
      </c>
      <c r="B57" s="41" t="s">
        <v>123</v>
      </c>
      <c r="C57" s="41" t="s">
        <v>124</v>
      </c>
      <c r="D57" s="62" t="s">
        <v>125</v>
      </c>
      <c r="E57" s="71">
        <v>2</v>
      </c>
      <c r="F57" s="64" t="s">
        <v>126</v>
      </c>
      <c r="G57" s="65" t="s">
        <v>80</v>
      </c>
      <c r="H57" s="66" t="s">
        <v>39</v>
      </c>
      <c r="I57" s="69">
        <v>0</v>
      </c>
      <c r="J57" s="73">
        <f>+I57*E57</f>
        <v>0</v>
      </c>
      <c r="K57" s="50" t="s">
        <v>40</v>
      </c>
      <c r="L57" s="50" t="s">
        <v>41</v>
      </c>
      <c r="M57" s="51" t="s">
        <v>120</v>
      </c>
    </row>
    <row r="58" spans="1:13" s="52" customFormat="1" ht="24" x14ac:dyDescent="0.25">
      <c r="A58" s="74">
        <v>43210000</v>
      </c>
      <c r="B58" s="41" t="s">
        <v>127</v>
      </c>
      <c r="C58" s="41" t="s">
        <v>128</v>
      </c>
      <c r="D58" s="62" t="s">
        <v>84</v>
      </c>
      <c r="E58" s="71">
        <v>1</v>
      </c>
      <c r="F58" s="64" t="s">
        <v>88</v>
      </c>
      <c r="G58" s="65" t="s">
        <v>80</v>
      </c>
      <c r="H58" s="66" t="s">
        <v>39</v>
      </c>
      <c r="I58" s="69">
        <v>5340000</v>
      </c>
      <c r="J58" s="73">
        <f>+I58*E58</f>
        <v>5340000</v>
      </c>
      <c r="K58" s="50" t="s">
        <v>40</v>
      </c>
      <c r="L58" s="50" t="s">
        <v>41</v>
      </c>
      <c r="M58" s="51" t="s">
        <v>129</v>
      </c>
    </row>
    <row r="59" spans="1:13" s="52" customFormat="1" ht="36" x14ac:dyDescent="0.25">
      <c r="A59" s="41">
        <v>43210000</v>
      </c>
      <c r="B59" s="41" t="s">
        <v>127</v>
      </c>
      <c r="C59" s="41" t="s">
        <v>130</v>
      </c>
      <c r="D59" s="62" t="s">
        <v>36</v>
      </c>
      <c r="E59" s="51">
        <v>3</v>
      </c>
      <c r="F59" s="64" t="s">
        <v>37</v>
      </c>
      <c r="G59" s="65" t="s">
        <v>80</v>
      </c>
      <c r="H59" s="66" t="s">
        <v>39</v>
      </c>
      <c r="I59" s="69">
        <v>42428000</v>
      </c>
      <c r="J59" s="73">
        <f>+E59*I59</f>
        <v>127284000</v>
      </c>
      <c r="K59" s="50" t="s">
        <v>40</v>
      </c>
      <c r="L59" s="50" t="s">
        <v>41</v>
      </c>
      <c r="M59" s="51" t="s">
        <v>131</v>
      </c>
    </row>
    <row r="60" spans="1:13" s="52" customFormat="1" ht="24" x14ac:dyDescent="0.25">
      <c r="A60" s="41">
        <v>43210000</v>
      </c>
      <c r="B60" s="41" t="s">
        <v>127</v>
      </c>
      <c r="C60" s="41" t="s">
        <v>132</v>
      </c>
      <c r="D60" s="62" t="s">
        <v>36</v>
      </c>
      <c r="E60" s="71">
        <v>3</v>
      </c>
      <c r="F60" s="64" t="s">
        <v>88</v>
      </c>
      <c r="G60" s="65" t="s">
        <v>80</v>
      </c>
      <c r="H60" s="66" t="s">
        <v>39</v>
      </c>
      <c r="I60" s="69">
        <v>5500000</v>
      </c>
      <c r="J60" s="73">
        <f t="shared" ref="J60:J69" si="3">+I60*E60</f>
        <v>16500000</v>
      </c>
      <c r="K60" s="50" t="s">
        <v>40</v>
      </c>
      <c r="L60" s="50" t="s">
        <v>41</v>
      </c>
      <c r="M60" s="51" t="s">
        <v>131</v>
      </c>
    </row>
    <row r="61" spans="1:13" s="52" customFormat="1" ht="24" x14ac:dyDescent="0.25">
      <c r="A61" s="41">
        <v>81161700</v>
      </c>
      <c r="B61" s="41" t="s">
        <v>133</v>
      </c>
      <c r="C61" s="41" t="s">
        <v>134</v>
      </c>
      <c r="D61" s="62" t="s">
        <v>36</v>
      </c>
      <c r="E61" s="71">
        <v>12</v>
      </c>
      <c r="F61" s="64" t="s">
        <v>37</v>
      </c>
      <c r="G61" s="65" t="s">
        <v>80</v>
      </c>
      <c r="H61" s="66" t="s">
        <v>39</v>
      </c>
      <c r="I61" s="69">
        <v>4450000</v>
      </c>
      <c r="J61" s="73">
        <f t="shared" si="3"/>
        <v>53400000</v>
      </c>
      <c r="K61" s="50" t="s">
        <v>40</v>
      </c>
      <c r="L61" s="50" t="s">
        <v>41</v>
      </c>
      <c r="M61" s="51" t="s">
        <v>131</v>
      </c>
    </row>
    <row r="62" spans="1:13" s="52" customFormat="1" ht="24" x14ac:dyDescent="0.25">
      <c r="A62" s="41">
        <v>43210000</v>
      </c>
      <c r="B62" s="41" t="s">
        <v>127</v>
      </c>
      <c r="C62" s="41" t="s">
        <v>135</v>
      </c>
      <c r="D62" s="62" t="s">
        <v>84</v>
      </c>
      <c r="E62" s="71">
        <v>1</v>
      </c>
      <c r="F62" s="64" t="s">
        <v>88</v>
      </c>
      <c r="G62" s="65" t="s">
        <v>80</v>
      </c>
      <c r="H62" s="66" t="s">
        <v>39</v>
      </c>
      <c r="I62" s="69">
        <v>1424000</v>
      </c>
      <c r="J62" s="78">
        <f>+I62*E62</f>
        <v>1424000</v>
      </c>
      <c r="K62" s="50" t="s">
        <v>40</v>
      </c>
      <c r="L62" s="50" t="s">
        <v>41</v>
      </c>
      <c r="M62" s="51" t="s">
        <v>131</v>
      </c>
    </row>
    <row r="63" spans="1:13" s="79" customFormat="1" ht="36" x14ac:dyDescent="0.25">
      <c r="A63" s="41">
        <v>4323261005</v>
      </c>
      <c r="B63" s="41" t="s">
        <v>136</v>
      </c>
      <c r="C63" s="41" t="s">
        <v>137</v>
      </c>
      <c r="D63" s="62" t="s">
        <v>119</v>
      </c>
      <c r="E63" s="71">
        <v>12</v>
      </c>
      <c r="F63" s="64" t="s">
        <v>37</v>
      </c>
      <c r="G63" s="65" t="s">
        <v>80</v>
      </c>
      <c r="H63" s="66" t="s">
        <v>39</v>
      </c>
      <c r="I63" s="69">
        <v>5785000</v>
      </c>
      <c r="J63" s="73">
        <f>+I63*E63</f>
        <v>69420000</v>
      </c>
      <c r="K63" s="50" t="s">
        <v>40</v>
      </c>
      <c r="L63" s="50" t="s">
        <v>41</v>
      </c>
      <c r="M63" s="51" t="s">
        <v>120</v>
      </c>
    </row>
    <row r="64" spans="1:13" s="52" customFormat="1" ht="36" x14ac:dyDescent="0.25">
      <c r="A64" s="41">
        <v>4323261005</v>
      </c>
      <c r="B64" s="41" t="s">
        <v>138</v>
      </c>
      <c r="C64" s="41" t="s">
        <v>139</v>
      </c>
      <c r="D64" s="62" t="s">
        <v>119</v>
      </c>
      <c r="E64" s="71">
        <v>1</v>
      </c>
      <c r="F64" s="64" t="s">
        <v>37</v>
      </c>
      <c r="G64" s="65" t="s">
        <v>80</v>
      </c>
      <c r="H64" s="66" t="s">
        <v>39</v>
      </c>
      <c r="I64" s="69">
        <v>222500000</v>
      </c>
      <c r="J64" s="73">
        <f>+I64*E64</f>
        <v>222500000</v>
      </c>
      <c r="K64" s="50" t="s">
        <v>40</v>
      </c>
      <c r="L64" s="50" t="s">
        <v>41</v>
      </c>
      <c r="M64" s="51" t="s">
        <v>120</v>
      </c>
    </row>
    <row r="65" spans="1:13" s="52" customFormat="1" ht="36" x14ac:dyDescent="0.25">
      <c r="A65" s="41">
        <v>4323261005</v>
      </c>
      <c r="B65" s="41" t="s">
        <v>136</v>
      </c>
      <c r="C65" s="75" t="s">
        <v>140</v>
      </c>
      <c r="D65" s="62" t="s">
        <v>36</v>
      </c>
      <c r="E65" s="51">
        <v>12</v>
      </c>
      <c r="F65" s="64" t="s">
        <v>37</v>
      </c>
      <c r="G65" s="65" t="s">
        <v>80</v>
      </c>
      <c r="H65" s="66" t="s">
        <v>39</v>
      </c>
      <c r="I65" s="69">
        <v>5020000</v>
      </c>
      <c r="J65" s="73">
        <f t="shared" si="3"/>
        <v>60240000</v>
      </c>
      <c r="K65" s="50" t="s">
        <v>40</v>
      </c>
      <c r="L65" s="50" t="s">
        <v>41</v>
      </c>
      <c r="M65" s="51" t="s">
        <v>120</v>
      </c>
    </row>
    <row r="66" spans="1:13" s="52" customFormat="1" ht="36" x14ac:dyDescent="0.25">
      <c r="A66" s="41">
        <v>4323261005</v>
      </c>
      <c r="B66" s="41" t="s">
        <v>136</v>
      </c>
      <c r="C66" s="75" t="s">
        <v>141</v>
      </c>
      <c r="D66" s="62" t="s">
        <v>36</v>
      </c>
      <c r="E66" s="51">
        <v>1</v>
      </c>
      <c r="F66" s="64" t="s">
        <v>37</v>
      </c>
      <c r="G66" s="65" t="s">
        <v>80</v>
      </c>
      <c r="H66" s="66" t="s">
        <v>39</v>
      </c>
      <c r="I66" s="69">
        <v>71200000</v>
      </c>
      <c r="J66" s="73">
        <f t="shared" si="3"/>
        <v>71200000</v>
      </c>
      <c r="K66" s="50" t="s">
        <v>40</v>
      </c>
      <c r="L66" s="50" t="s">
        <v>41</v>
      </c>
      <c r="M66" s="51" t="s">
        <v>120</v>
      </c>
    </row>
    <row r="67" spans="1:13" s="79" customFormat="1" ht="46.5" customHeight="1" x14ac:dyDescent="0.25">
      <c r="A67" s="41">
        <v>4323261005</v>
      </c>
      <c r="B67" s="41" t="s">
        <v>136</v>
      </c>
      <c r="C67" s="75" t="s">
        <v>142</v>
      </c>
      <c r="D67" s="62" t="s">
        <v>36</v>
      </c>
      <c r="E67" s="51">
        <v>1</v>
      </c>
      <c r="F67" s="64" t="s">
        <v>37</v>
      </c>
      <c r="G67" s="65" t="s">
        <v>80</v>
      </c>
      <c r="H67" s="66" t="s">
        <v>39</v>
      </c>
      <c r="I67" s="69">
        <v>442700000</v>
      </c>
      <c r="J67" s="73">
        <f t="shared" si="3"/>
        <v>442700000</v>
      </c>
      <c r="K67" s="50" t="s">
        <v>40</v>
      </c>
      <c r="L67" s="50" t="s">
        <v>41</v>
      </c>
      <c r="M67" s="51" t="s">
        <v>120</v>
      </c>
    </row>
    <row r="68" spans="1:13" s="52" customFormat="1" ht="41.25" customHeight="1" x14ac:dyDescent="0.25">
      <c r="A68" s="41">
        <v>4323261005</v>
      </c>
      <c r="B68" s="41" t="s">
        <v>136</v>
      </c>
      <c r="C68" s="75" t="s">
        <v>143</v>
      </c>
      <c r="D68" s="62" t="s">
        <v>36</v>
      </c>
      <c r="E68" s="51">
        <v>12</v>
      </c>
      <c r="F68" s="64" t="s">
        <v>37</v>
      </c>
      <c r="G68" s="65" t="s">
        <v>80</v>
      </c>
      <c r="H68" s="66" t="s">
        <v>39</v>
      </c>
      <c r="I68" s="69">
        <v>4450000</v>
      </c>
      <c r="J68" s="73">
        <f t="shared" si="3"/>
        <v>53400000</v>
      </c>
      <c r="K68" s="50" t="s">
        <v>40</v>
      </c>
      <c r="L68" s="50" t="s">
        <v>41</v>
      </c>
      <c r="M68" s="51" t="s">
        <v>120</v>
      </c>
    </row>
    <row r="69" spans="1:13" s="52" customFormat="1" ht="36" x14ac:dyDescent="0.25">
      <c r="A69" s="41">
        <v>4323261005</v>
      </c>
      <c r="B69" s="41" t="s">
        <v>136</v>
      </c>
      <c r="C69" s="75" t="s">
        <v>144</v>
      </c>
      <c r="D69" s="62" t="s">
        <v>36</v>
      </c>
      <c r="E69" s="51">
        <v>12</v>
      </c>
      <c r="F69" s="64" t="s">
        <v>37</v>
      </c>
      <c r="G69" s="65" t="s">
        <v>80</v>
      </c>
      <c r="H69" s="66" t="s">
        <v>39</v>
      </c>
      <c r="I69" s="69">
        <v>3204000</v>
      </c>
      <c r="J69" s="73">
        <f t="shared" si="3"/>
        <v>38448000</v>
      </c>
      <c r="K69" s="50" t="s">
        <v>40</v>
      </c>
      <c r="L69" s="50" t="s">
        <v>41</v>
      </c>
      <c r="M69" s="51" t="s">
        <v>81</v>
      </c>
    </row>
    <row r="70" spans="1:13" s="60" customFormat="1" x14ac:dyDescent="0.25">
      <c r="A70" s="53"/>
      <c r="B70" s="54" t="s">
        <v>145</v>
      </c>
      <c r="C70" s="55"/>
      <c r="D70" s="55"/>
      <c r="E70" s="55"/>
      <c r="F70" s="55"/>
      <c r="G70" s="55"/>
      <c r="H70" s="55"/>
      <c r="I70" s="56" t="e">
        <v>#DIV/0!</v>
      </c>
      <c r="J70" s="57">
        <f>SUM(J71:J72)</f>
        <v>1370400000</v>
      </c>
      <c r="K70" s="58"/>
      <c r="L70" s="58"/>
      <c r="M70" s="59"/>
    </row>
    <row r="71" spans="1:13" s="52" customFormat="1" ht="36" x14ac:dyDescent="0.25">
      <c r="A71" s="41">
        <v>72100000</v>
      </c>
      <c r="B71" s="41" t="s">
        <v>146</v>
      </c>
      <c r="C71" s="64" t="s">
        <v>147</v>
      </c>
      <c r="D71" s="62" t="s">
        <v>36</v>
      </c>
      <c r="E71" s="71">
        <v>12</v>
      </c>
      <c r="F71" s="72" t="s">
        <v>37</v>
      </c>
      <c r="G71" s="65" t="s">
        <v>148</v>
      </c>
      <c r="H71" s="66" t="s">
        <v>39</v>
      </c>
      <c r="I71" s="69">
        <v>96400000</v>
      </c>
      <c r="J71" s="73">
        <f>+I71*E71</f>
        <v>1156800000</v>
      </c>
      <c r="K71" s="50" t="s">
        <v>40</v>
      </c>
      <c r="L71" s="50" t="s">
        <v>41</v>
      </c>
      <c r="M71" s="51" t="s">
        <v>97</v>
      </c>
    </row>
    <row r="72" spans="1:13" s="52" customFormat="1" ht="36" x14ac:dyDescent="0.25">
      <c r="A72" s="41">
        <v>72100000</v>
      </c>
      <c r="B72" s="41" t="s">
        <v>149</v>
      </c>
      <c r="C72" s="64" t="s">
        <v>150</v>
      </c>
      <c r="D72" s="62" t="s">
        <v>36</v>
      </c>
      <c r="E72" s="71">
        <v>12</v>
      </c>
      <c r="F72" s="64" t="s">
        <v>37</v>
      </c>
      <c r="G72" s="65" t="s">
        <v>80</v>
      </c>
      <c r="H72" s="66" t="s">
        <v>39</v>
      </c>
      <c r="I72" s="69">
        <v>17800000</v>
      </c>
      <c r="J72" s="73">
        <f>+I72*E72</f>
        <v>213600000</v>
      </c>
      <c r="K72" s="50" t="s">
        <v>40</v>
      </c>
      <c r="L72" s="50" t="s">
        <v>41</v>
      </c>
      <c r="M72" s="51" t="s">
        <v>97</v>
      </c>
    </row>
    <row r="73" spans="1:13" s="60" customFormat="1" x14ac:dyDescent="0.25">
      <c r="A73" s="53"/>
      <c r="B73" s="54" t="s">
        <v>151</v>
      </c>
      <c r="C73" s="55"/>
      <c r="D73" s="55"/>
      <c r="E73" s="55"/>
      <c r="F73" s="55"/>
      <c r="G73" s="55"/>
      <c r="H73" s="55"/>
      <c r="I73" s="56" t="e">
        <v>#DIV/0!</v>
      </c>
      <c r="J73" s="57">
        <f>SUM(J74:J77)</f>
        <v>5553600000</v>
      </c>
      <c r="K73" s="58"/>
      <c r="L73" s="58"/>
      <c r="M73" s="59"/>
    </row>
    <row r="74" spans="1:13" s="52" customFormat="1" ht="36" x14ac:dyDescent="0.25">
      <c r="A74" s="41">
        <v>56000000</v>
      </c>
      <c r="B74" s="61" t="s">
        <v>152</v>
      </c>
      <c r="C74" s="64" t="s">
        <v>153</v>
      </c>
      <c r="D74" s="62" t="s">
        <v>36</v>
      </c>
      <c r="E74" s="71">
        <v>12</v>
      </c>
      <c r="F74" s="64" t="s">
        <v>37</v>
      </c>
      <c r="G74" s="65" t="s">
        <v>80</v>
      </c>
      <c r="H74" s="66" t="s">
        <v>39</v>
      </c>
      <c r="I74" s="69">
        <v>48950000</v>
      </c>
      <c r="J74" s="73">
        <f>+I74*E74</f>
        <v>587400000</v>
      </c>
      <c r="K74" s="50" t="s">
        <v>40</v>
      </c>
      <c r="L74" s="50" t="s">
        <v>41</v>
      </c>
      <c r="M74" s="51" t="s">
        <v>97</v>
      </c>
    </row>
    <row r="75" spans="1:13" s="52" customFormat="1" ht="48" x14ac:dyDescent="0.25">
      <c r="A75" s="41">
        <v>80131505</v>
      </c>
      <c r="B75" s="72" t="s">
        <v>154</v>
      </c>
      <c r="C75" s="72" t="s">
        <v>155</v>
      </c>
      <c r="D75" s="62" t="s">
        <v>36</v>
      </c>
      <c r="E75" s="71">
        <v>12</v>
      </c>
      <c r="F75" s="64" t="s">
        <v>37</v>
      </c>
      <c r="G75" s="65" t="s">
        <v>148</v>
      </c>
      <c r="H75" s="66" t="s">
        <v>39</v>
      </c>
      <c r="I75" s="69">
        <v>338200000</v>
      </c>
      <c r="J75" s="73">
        <f>+I75*E75</f>
        <v>4058400000</v>
      </c>
      <c r="K75" s="50" t="s">
        <v>40</v>
      </c>
      <c r="L75" s="50" t="s">
        <v>41</v>
      </c>
      <c r="M75" s="51" t="s">
        <v>97</v>
      </c>
    </row>
    <row r="76" spans="1:13" s="52" customFormat="1" ht="48" x14ac:dyDescent="0.25">
      <c r="A76" s="41">
        <v>80131505</v>
      </c>
      <c r="B76" s="72" t="s">
        <v>154</v>
      </c>
      <c r="C76" s="72" t="s">
        <v>156</v>
      </c>
      <c r="D76" s="62" t="s">
        <v>36</v>
      </c>
      <c r="E76" s="71">
        <v>12</v>
      </c>
      <c r="F76" s="64" t="s">
        <v>37</v>
      </c>
      <c r="G76" s="65" t="s">
        <v>80</v>
      </c>
      <c r="H76" s="66" t="s">
        <v>39</v>
      </c>
      <c r="I76" s="69">
        <v>22250000</v>
      </c>
      <c r="J76" s="73">
        <f t="shared" ref="J76" si="4">+I76*E76</f>
        <v>267000000</v>
      </c>
      <c r="K76" s="50" t="s">
        <v>40</v>
      </c>
      <c r="L76" s="50" t="s">
        <v>41</v>
      </c>
      <c r="M76" s="51" t="s">
        <v>97</v>
      </c>
    </row>
    <row r="77" spans="1:13" s="52" customFormat="1" ht="48" x14ac:dyDescent="0.25">
      <c r="A77" s="41">
        <v>80131505</v>
      </c>
      <c r="B77" s="72" t="s">
        <v>154</v>
      </c>
      <c r="C77" s="72" t="s">
        <v>157</v>
      </c>
      <c r="D77" s="62" t="s">
        <v>36</v>
      </c>
      <c r="E77" s="71">
        <v>9</v>
      </c>
      <c r="F77" s="64" t="s">
        <v>37</v>
      </c>
      <c r="G77" s="65" t="s">
        <v>148</v>
      </c>
      <c r="H77" s="66" t="s">
        <v>39</v>
      </c>
      <c r="I77" s="69">
        <v>71200000</v>
      </c>
      <c r="J77" s="73">
        <f>+I77*E77</f>
        <v>640800000</v>
      </c>
      <c r="K77" s="50" t="s">
        <v>40</v>
      </c>
      <c r="L77" s="50" t="s">
        <v>41</v>
      </c>
      <c r="M77" s="51" t="s">
        <v>97</v>
      </c>
    </row>
    <row r="78" spans="1:13" s="60" customFormat="1" x14ac:dyDescent="0.25">
      <c r="A78" s="53"/>
      <c r="B78" s="54" t="s">
        <v>158</v>
      </c>
      <c r="C78" s="55"/>
      <c r="D78" s="55"/>
      <c r="E78" s="55"/>
      <c r="F78" s="55"/>
      <c r="G78" s="55"/>
      <c r="H78" s="55"/>
      <c r="I78" s="56" t="e">
        <v>#DIV/0!</v>
      </c>
      <c r="J78" s="57">
        <f>SUM(J79:J87)</f>
        <v>1030440000</v>
      </c>
      <c r="K78" s="58"/>
      <c r="L78" s="58"/>
      <c r="M78" s="59"/>
    </row>
    <row r="79" spans="1:13" s="52" customFormat="1" ht="60" x14ac:dyDescent="0.25">
      <c r="A79" s="41">
        <v>9314150602</v>
      </c>
      <c r="B79" s="61" t="s">
        <v>159</v>
      </c>
      <c r="C79" s="61" t="s">
        <v>160</v>
      </c>
      <c r="D79" s="62" t="s">
        <v>36</v>
      </c>
      <c r="E79" s="71">
        <v>11</v>
      </c>
      <c r="F79" s="64" t="s">
        <v>37</v>
      </c>
      <c r="G79" s="65" t="s">
        <v>80</v>
      </c>
      <c r="H79" s="66" t="s">
        <v>39</v>
      </c>
      <c r="I79" s="69">
        <v>55000000</v>
      </c>
      <c r="J79" s="73">
        <f>+I79*E79</f>
        <v>605000000</v>
      </c>
      <c r="K79" s="50" t="s">
        <v>40</v>
      </c>
      <c r="L79" s="50" t="s">
        <v>41</v>
      </c>
      <c r="M79" s="51" t="s">
        <v>161</v>
      </c>
    </row>
    <row r="80" spans="1:13" s="52" customFormat="1" ht="24" x14ac:dyDescent="0.25">
      <c r="A80" s="41">
        <v>46180000</v>
      </c>
      <c r="B80" s="61" t="s">
        <v>162</v>
      </c>
      <c r="C80" s="61" t="s">
        <v>163</v>
      </c>
      <c r="D80" s="62" t="s">
        <v>36</v>
      </c>
      <c r="E80" s="71">
        <v>12</v>
      </c>
      <c r="F80" s="64"/>
      <c r="G80" s="65" t="s">
        <v>80</v>
      </c>
      <c r="H80" s="66" t="s">
        <v>39</v>
      </c>
      <c r="I80" s="69">
        <v>6675000</v>
      </c>
      <c r="J80" s="73">
        <f>+I80*E80</f>
        <v>80100000</v>
      </c>
      <c r="K80" s="50" t="s">
        <v>40</v>
      </c>
      <c r="L80" s="50" t="s">
        <v>41</v>
      </c>
      <c r="M80" s="51" t="s">
        <v>91</v>
      </c>
    </row>
    <row r="81" spans="1:13" s="52" customFormat="1" ht="48" x14ac:dyDescent="0.25">
      <c r="A81" s="41">
        <v>9314150603</v>
      </c>
      <c r="B81" s="61" t="s">
        <v>164</v>
      </c>
      <c r="C81" s="61" t="s">
        <v>165</v>
      </c>
      <c r="D81" s="62" t="s">
        <v>84</v>
      </c>
      <c r="E81" s="71">
        <v>10</v>
      </c>
      <c r="F81" s="64" t="s">
        <v>37</v>
      </c>
      <c r="G81" s="65" t="s">
        <v>80</v>
      </c>
      <c r="H81" s="66" t="s">
        <v>39</v>
      </c>
      <c r="I81" s="69">
        <v>10680000</v>
      </c>
      <c r="J81" s="73">
        <f t="shared" ref="J81:J83" si="5">+I81*E81</f>
        <v>106800000</v>
      </c>
      <c r="K81" s="50" t="s">
        <v>40</v>
      </c>
      <c r="L81" s="50" t="s">
        <v>41</v>
      </c>
      <c r="M81" s="51" t="s">
        <v>166</v>
      </c>
    </row>
    <row r="82" spans="1:13" s="52" customFormat="1" ht="84" x14ac:dyDescent="0.25">
      <c r="A82" s="41">
        <v>80141902</v>
      </c>
      <c r="B82" s="61" t="s">
        <v>167</v>
      </c>
      <c r="C82" s="61" t="s">
        <v>168</v>
      </c>
      <c r="D82" s="62" t="s">
        <v>125</v>
      </c>
      <c r="E82" s="71">
        <v>8</v>
      </c>
      <c r="F82" s="72" t="s">
        <v>37</v>
      </c>
      <c r="G82" s="65" t="s">
        <v>80</v>
      </c>
      <c r="H82" s="66" t="s">
        <v>39</v>
      </c>
      <c r="I82" s="69">
        <v>3330000</v>
      </c>
      <c r="J82" s="73">
        <f t="shared" si="5"/>
        <v>26640000</v>
      </c>
      <c r="K82" s="50" t="s">
        <v>40</v>
      </c>
      <c r="L82" s="50" t="s">
        <v>41</v>
      </c>
      <c r="M82" s="51" t="s">
        <v>81</v>
      </c>
    </row>
    <row r="83" spans="1:13" s="52" customFormat="1" ht="48" x14ac:dyDescent="0.25">
      <c r="A83" s="41">
        <v>9314150603</v>
      </c>
      <c r="B83" s="61" t="s">
        <v>164</v>
      </c>
      <c r="C83" s="61" t="s">
        <v>169</v>
      </c>
      <c r="D83" s="62" t="s">
        <v>36</v>
      </c>
      <c r="E83" s="71">
        <v>1</v>
      </c>
      <c r="F83" s="72" t="s">
        <v>37</v>
      </c>
      <c r="G83" s="65" t="s">
        <v>80</v>
      </c>
      <c r="H83" s="66" t="s">
        <v>39</v>
      </c>
      <c r="I83" s="69">
        <v>22250000</v>
      </c>
      <c r="J83" s="73">
        <f t="shared" si="5"/>
        <v>22250000</v>
      </c>
      <c r="K83" s="50" t="s">
        <v>40</v>
      </c>
      <c r="L83" s="50" t="s">
        <v>41</v>
      </c>
      <c r="M83" s="51" t="s">
        <v>170</v>
      </c>
    </row>
    <row r="84" spans="1:13" s="52" customFormat="1" ht="96" x14ac:dyDescent="0.25">
      <c r="A84" s="41">
        <v>80141902</v>
      </c>
      <c r="B84" s="61" t="s">
        <v>171</v>
      </c>
      <c r="C84" s="61" t="s">
        <v>172</v>
      </c>
      <c r="D84" s="62" t="s">
        <v>173</v>
      </c>
      <c r="E84" s="71">
        <v>1</v>
      </c>
      <c r="F84" s="64" t="s">
        <v>37</v>
      </c>
      <c r="G84" s="65" t="s">
        <v>80</v>
      </c>
      <c r="H84" s="66" t="s">
        <v>39</v>
      </c>
      <c r="I84" s="69">
        <v>25000000</v>
      </c>
      <c r="J84" s="73">
        <f>+I84*E84</f>
        <v>25000000</v>
      </c>
      <c r="K84" s="50" t="s">
        <v>40</v>
      </c>
      <c r="L84" s="50" t="s">
        <v>41</v>
      </c>
      <c r="M84" s="51" t="s">
        <v>91</v>
      </c>
    </row>
    <row r="85" spans="1:13" s="52" customFormat="1" ht="72" x14ac:dyDescent="0.25">
      <c r="A85" s="41">
        <v>80141902</v>
      </c>
      <c r="B85" s="61" t="s">
        <v>174</v>
      </c>
      <c r="C85" s="61" t="s">
        <v>175</v>
      </c>
      <c r="D85" s="62" t="s">
        <v>36</v>
      </c>
      <c r="E85" s="71">
        <v>5</v>
      </c>
      <c r="F85" s="64" t="s">
        <v>37</v>
      </c>
      <c r="G85" s="65" t="s">
        <v>80</v>
      </c>
      <c r="H85" s="66" t="s">
        <v>39</v>
      </c>
      <c r="I85" s="69">
        <v>6230000</v>
      </c>
      <c r="J85" s="73">
        <f>+I85*E85</f>
        <v>31150000</v>
      </c>
      <c r="K85" s="50" t="s">
        <v>40</v>
      </c>
      <c r="L85" s="50" t="s">
        <v>41</v>
      </c>
      <c r="M85" s="51" t="s">
        <v>42</v>
      </c>
    </row>
    <row r="86" spans="1:13" s="52" customFormat="1" ht="24" x14ac:dyDescent="0.25">
      <c r="A86" s="41">
        <v>50190000</v>
      </c>
      <c r="B86" s="61" t="s">
        <v>176</v>
      </c>
      <c r="C86" s="61" t="s">
        <v>177</v>
      </c>
      <c r="D86" s="62" t="s">
        <v>36</v>
      </c>
      <c r="E86" s="71">
        <v>12</v>
      </c>
      <c r="F86" s="64" t="s">
        <v>37</v>
      </c>
      <c r="G86" s="65" t="s">
        <v>80</v>
      </c>
      <c r="H86" s="66" t="s">
        <v>39</v>
      </c>
      <c r="I86" s="69">
        <v>6675000</v>
      </c>
      <c r="J86" s="73">
        <f>+I86*E86</f>
        <v>80100000</v>
      </c>
      <c r="K86" s="50" t="s">
        <v>40</v>
      </c>
      <c r="L86" s="50" t="s">
        <v>41</v>
      </c>
      <c r="M86" s="51" t="s">
        <v>97</v>
      </c>
    </row>
    <row r="87" spans="1:13" s="52" customFormat="1" ht="48" x14ac:dyDescent="0.25">
      <c r="A87" s="41">
        <v>9314150603</v>
      </c>
      <c r="B87" s="61" t="s">
        <v>164</v>
      </c>
      <c r="C87" s="80" t="s">
        <v>178</v>
      </c>
      <c r="D87" s="62" t="s">
        <v>36</v>
      </c>
      <c r="E87" s="71">
        <v>4</v>
      </c>
      <c r="F87" s="64" t="s">
        <v>37</v>
      </c>
      <c r="G87" s="65" t="s">
        <v>80</v>
      </c>
      <c r="H87" s="66" t="s">
        <v>39</v>
      </c>
      <c r="I87" s="69">
        <v>13350000</v>
      </c>
      <c r="J87" s="73">
        <f>+I87*E87</f>
        <v>53400000</v>
      </c>
      <c r="K87" s="50" t="s">
        <v>40</v>
      </c>
      <c r="L87" s="50" t="s">
        <v>41</v>
      </c>
      <c r="M87" s="51" t="s">
        <v>129</v>
      </c>
    </row>
    <row r="88" spans="1:13" s="60" customFormat="1" x14ac:dyDescent="0.25">
      <c r="A88" s="53"/>
      <c r="B88" s="54" t="s">
        <v>179</v>
      </c>
      <c r="C88" s="55"/>
      <c r="D88" s="55"/>
      <c r="E88" s="55"/>
      <c r="F88" s="55"/>
      <c r="G88" s="55"/>
      <c r="H88" s="55"/>
      <c r="I88" s="56" t="e">
        <v>#DIV/0!</v>
      </c>
      <c r="J88" s="57">
        <f>SUM(J89:J97)</f>
        <v>1726791304</v>
      </c>
      <c r="K88" s="58"/>
      <c r="L88" s="58"/>
      <c r="M88" s="59"/>
    </row>
    <row r="89" spans="1:13" s="52" customFormat="1" ht="132" x14ac:dyDescent="0.25">
      <c r="A89" s="41">
        <v>55120000</v>
      </c>
      <c r="B89" s="61" t="s">
        <v>180</v>
      </c>
      <c r="C89" s="80" t="s">
        <v>181</v>
      </c>
      <c r="D89" s="62" t="s">
        <v>36</v>
      </c>
      <c r="E89" s="51">
        <v>12</v>
      </c>
      <c r="F89" s="64" t="s">
        <v>37</v>
      </c>
      <c r="G89" s="65" t="s">
        <v>80</v>
      </c>
      <c r="H89" s="66" t="s">
        <v>39</v>
      </c>
      <c r="I89" s="69">
        <v>43800000</v>
      </c>
      <c r="J89" s="73">
        <f>I89*E89</f>
        <v>525600000</v>
      </c>
      <c r="K89" s="50" t="s">
        <v>40</v>
      </c>
      <c r="L89" s="50" t="s">
        <v>41</v>
      </c>
      <c r="M89" s="51" t="s">
        <v>131</v>
      </c>
    </row>
    <row r="90" spans="1:13" s="52" customFormat="1" ht="64.5" customHeight="1" x14ac:dyDescent="0.25">
      <c r="A90" s="74">
        <v>55120000</v>
      </c>
      <c r="B90" s="41" t="s">
        <v>180</v>
      </c>
      <c r="C90" s="41" t="s">
        <v>182</v>
      </c>
      <c r="D90" s="62" t="s">
        <v>36</v>
      </c>
      <c r="E90" s="51">
        <v>12</v>
      </c>
      <c r="F90" s="64" t="s">
        <v>37</v>
      </c>
      <c r="G90" s="65" t="s">
        <v>80</v>
      </c>
      <c r="H90" s="66" t="s">
        <v>39</v>
      </c>
      <c r="I90" s="69">
        <v>7120000</v>
      </c>
      <c r="J90" s="73">
        <f>+I90*E90</f>
        <v>85440000</v>
      </c>
      <c r="K90" s="50" t="s">
        <v>40</v>
      </c>
      <c r="L90" s="50" t="s">
        <v>41</v>
      </c>
      <c r="M90" s="51" t="s">
        <v>131</v>
      </c>
    </row>
    <row r="91" spans="1:13" s="79" customFormat="1" ht="148.5" customHeight="1" x14ac:dyDescent="0.25">
      <c r="A91" s="41">
        <v>55000000</v>
      </c>
      <c r="B91" s="72" t="s">
        <v>183</v>
      </c>
      <c r="C91" s="41" t="s">
        <v>184</v>
      </c>
      <c r="D91" s="62" t="s">
        <v>36</v>
      </c>
      <c r="E91" s="51">
        <v>12</v>
      </c>
      <c r="F91" s="64" t="s">
        <v>37</v>
      </c>
      <c r="G91" s="65" t="s">
        <v>80</v>
      </c>
      <c r="H91" s="66" t="s">
        <v>39</v>
      </c>
      <c r="I91" s="69">
        <v>36288525.333333336</v>
      </c>
      <c r="J91" s="73">
        <f t="shared" ref="J91:J92" si="6">+E91*I91</f>
        <v>435462304</v>
      </c>
      <c r="K91" s="81" t="s">
        <v>40</v>
      </c>
      <c r="L91" s="81" t="s">
        <v>41</v>
      </c>
      <c r="M91" s="51" t="s">
        <v>131</v>
      </c>
    </row>
    <row r="92" spans="1:13" s="79" customFormat="1" ht="72" x14ac:dyDescent="0.25">
      <c r="A92" s="41">
        <v>55000000</v>
      </c>
      <c r="B92" s="72" t="s">
        <v>183</v>
      </c>
      <c r="C92" s="41" t="s">
        <v>185</v>
      </c>
      <c r="D92" s="62" t="s">
        <v>36</v>
      </c>
      <c r="E92" s="51">
        <v>12</v>
      </c>
      <c r="F92" s="64" t="s">
        <v>37</v>
      </c>
      <c r="G92" s="65" t="s">
        <v>80</v>
      </c>
      <c r="H92" s="66" t="s">
        <v>39</v>
      </c>
      <c r="I92" s="69">
        <v>13372083.333333334</v>
      </c>
      <c r="J92" s="73">
        <f t="shared" si="6"/>
        <v>160465000</v>
      </c>
      <c r="K92" s="81" t="s">
        <v>40</v>
      </c>
      <c r="L92" s="81" t="s">
        <v>41</v>
      </c>
      <c r="M92" s="51" t="s">
        <v>131</v>
      </c>
    </row>
    <row r="93" spans="1:13" s="52" customFormat="1" ht="60" x14ac:dyDescent="0.25">
      <c r="A93" s="41">
        <v>82100000</v>
      </c>
      <c r="B93" s="41" t="s">
        <v>186</v>
      </c>
      <c r="C93" s="41" t="s">
        <v>187</v>
      </c>
      <c r="D93" s="62" t="s">
        <v>36</v>
      </c>
      <c r="E93" s="71">
        <v>12</v>
      </c>
      <c r="F93" s="64" t="s">
        <v>37</v>
      </c>
      <c r="G93" s="65" t="s">
        <v>80</v>
      </c>
      <c r="H93" s="66" t="s">
        <v>39</v>
      </c>
      <c r="I93" s="69">
        <v>31150000</v>
      </c>
      <c r="J93" s="73">
        <f>+E93*I93</f>
        <v>373800000</v>
      </c>
      <c r="K93" s="50" t="s">
        <v>40</v>
      </c>
      <c r="L93" s="50" t="s">
        <v>41</v>
      </c>
      <c r="M93" s="51" t="s">
        <v>131</v>
      </c>
    </row>
    <row r="94" spans="1:13" s="52" customFormat="1" ht="120" x14ac:dyDescent="0.25">
      <c r="A94" s="41">
        <v>82100000</v>
      </c>
      <c r="B94" s="41" t="s">
        <v>188</v>
      </c>
      <c r="C94" s="41" t="s">
        <v>189</v>
      </c>
      <c r="D94" s="62" t="s">
        <v>36</v>
      </c>
      <c r="E94" s="71">
        <v>12</v>
      </c>
      <c r="F94" s="64" t="s">
        <v>37</v>
      </c>
      <c r="G94" s="65" t="s">
        <v>80</v>
      </c>
      <c r="H94" s="66" t="s">
        <v>39</v>
      </c>
      <c r="I94" s="69">
        <v>4450000</v>
      </c>
      <c r="J94" s="73">
        <f>+E94*I94</f>
        <v>53400000</v>
      </c>
      <c r="K94" s="50" t="s">
        <v>40</v>
      </c>
      <c r="L94" s="50" t="s">
        <v>41</v>
      </c>
      <c r="M94" s="51" t="s">
        <v>131</v>
      </c>
    </row>
    <row r="95" spans="1:13" s="52" customFormat="1" ht="76.5" customHeight="1" x14ac:dyDescent="0.25">
      <c r="A95" s="41">
        <v>81161601</v>
      </c>
      <c r="B95" s="41" t="s">
        <v>190</v>
      </c>
      <c r="C95" s="41" t="s">
        <v>191</v>
      </c>
      <c r="D95" s="62" t="s">
        <v>36</v>
      </c>
      <c r="E95" s="71">
        <v>12</v>
      </c>
      <c r="F95" s="64" t="s">
        <v>37</v>
      </c>
      <c r="G95" s="65" t="s">
        <v>80</v>
      </c>
      <c r="H95" s="66" t="s">
        <v>39</v>
      </c>
      <c r="I95" s="69">
        <v>3560000</v>
      </c>
      <c r="J95" s="82">
        <f>+E95*I95</f>
        <v>42720000</v>
      </c>
      <c r="K95" s="50" t="s">
        <v>40</v>
      </c>
      <c r="L95" s="50" t="s">
        <v>41</v>
      </c>
      <c r="M95" s="51" t="s">
        <v>131</v>
      </c>
    </row>
    <row r="96" spans="1:13" s="52" customFormat="1" ht="52.5" customHeight="1" x14ac:dyDescent="0.25">
      <c r="A96" s="41">
        <v>81161601</v>
      </c>
      <c r="B96" s="41" t="s">
        <v>192</v>
      </c>
      <c r="C96" s="41" t="s">
        <v>193</v>
      </c>
      <c r="D96" s="62" t="s">
        <v>194</v>
      </c>
      <c r="E96" s="71">
        <v>1</v>
      </c>
      <c r="F96" s="64" t="s">
        <v>195</v>
      </c>
      <c r="G96" s="65" t="s">
        <v>80</v>
      </c>
      <c r="H96" s="66" t="s">
        <v>39</v>
      </c>
      <c r="I96" s="69">
        <v>29904000</v>
      </c>
      <c r="J96" s="73">
        <f>+I96*E96</f>
        <v>29904000</v>
      </c>
      <c r="K96" s="50" t="s">
        <v>40</v>
      </c>
      <c r="L96" s="50" t="s">
        <v>41</v>
      </c>
      <c r="M96" s="51" t="s">
        <v>81</v>
      </c>
    </row>
    <row r="97" spans="1:13" s="52" customFormat="1" ht="58.5" customHeight="1" x14ac:dyDescent="0.25">
      <c r="A97" s="41">
        <v>82100000</v>
      </c>
      <c r="B97" s="61" t="s">
        <v>196</v>
      </c>
      <c r="C97" s="61" t="s">
        <v>197</v>
      </c>
      <c r="D97" s="62" t="s">
        <v>125</v>
      </c>
      <c r="E97" s="71">
        <v>1</v>
      </c>
      <c r="F97" s="64" t="s">
        <v>37</v>
      </c>
      <c r="G97" s="65" t="s">
        <v>80</v>
      </c>
      <c r="H97" s="66" t="s">
        <v>39</v>
      </c>
      <c r="I97" s="69">
        <v>20000000</v>
      </c>
      <c r="J97" s="73">
        <f>+I97*E97</f>
        <v>20000000</v>
      </c>
      <c r="K97" s="50" t="s">
        <v>40</v>
      </c>
      <c r="L97" s="50" t="s">
        <v>41</v>
      </c>
      <c r="M97" s="51" t="s">
        <v>81</v>
      </c>
    </row>
    <row r="98" spans="1:13" s="60" customFormat="1" x14ac:dyDescent="0.25">
      <c r="A98" s="53"/>
      <c r="B98" s="54" t="s">
        <v>198</v>
      </c>
      <c r="C98" s="55"/>
      <c r="D98" s="55"/>
      <c r="E98" s="55"/>
      <c r="F98" s="55"/>
      <c r="G98" s="55"/>
      <c r="H98" s="55"/>
      <c r="I98" s="56" t="e">
        <v>#DIV/0!</v>
      </c>
      <c r="J98" s="57">
        <f>SUM(J99:J102)</f>
        <v>175600000</v>
      </c>
      <c r="K98" s="58"/>
      <c r="L98" s="58"/>
      <c r="M98" s="59"/>
    </row>
    <row r="99" spans="1:13" s="52" customFormat="1" ht="24" x14ac:dyDescent="0.25">
      <c r="A99" s="41">
        <v>46180000</v>
      </c>
      <c r="B99" s="61" t="s">
        <v>199</v>
      </c>
      <c r="C99" s="61" t="s">
        <v>200</v>
      </c>
      <c r="D99" s="62" t="s">
        <v>84</v>
      </c>
      <c r="E99" s="71">
        <v>1</v>
      </c>
      <c r="F99" s="72" t="s">
        <v>37</v>
      </c>
      <c r="G99" s="65" t="s">
        <v>80</v>
      </c>
      <c r="H99" s="66" t="s">
        <v>39</v>
      </c>
      <c r="I99" s="69">
        <v>13350000</v>
      </c>
      <c r="J99" s="73">
        <f>+I99*E99</f>
        <v>13350000</v>
      </c>
      <c r="K99" s="50" t="s">
        <v>40</v>
      </c>
      <c r="L99" s="50" t="s">
        <v>41</v>
      </c>
      <c r="M99" s="51" t="s">
        <v>91</v>
      </c>
    </row>
    <row r="100" spans="1:13" s="52" customFormat="1" ht="49.5" customHeight="1" x14ac:dyDescent="0.25">
      <c r="A100" s="41">
        <v>46180000</v>
      </c>
      <c r="B100" s="61" t="s">
        <v>162</v>
      </c>
      <c r="C100" s="61" t="s">
        <v>201</v>
      </c>
      <c r="D100" s="62" t="s">
        <v>84</v>
      </c>
      <c r="E100" s="71">
        <v>2</v>
      </c>
      <c r="F100" s="72" t="s">
        <v>88</v>
      </c>
      <c r="G100" s="65" t="s">
        <v>80</v>
      </c>
      <c r="H100" s="66" t="s">
        <v>39</v>
      </c>
      <c r="I100" s="69">
        <v>1780000</v>
      </c>
      <c r="J100" s="73">
        <f>+I100*E100</f>
        <v>3560000</v>
      </c>
      <c r="K100" s="50" t="s">
        <v>40</v>
      </c>
      <c r="L100" s="50" t="s">
        <v>41</v>
      </c>
      <c r="M100" s="51" t="s">
        <v>91</v>
      </c>
    </row>
    <row r="101" spans="1:13" s="52" customFormat="1" ht="34.5" customHeight="1" x14ac:dyDescent="0.25">
      <c r="A101" s="41">
        <v>46191700</v>
      </c>
      <c r="B101" s="61" t="s">
        <v>202</v>
      </c>
      <c r="C101" s="61" t="s">
        <v>203</v>
      </c>
      <c r="D101" s="62" t="s">
        <v>125</v>
      </c>
      <c r="E101" s="71">
        <v>1</v>
      </c>
      <c r="F101" s="72" t="s">
        <v>37</v>
      </c>
      <c r="G101" s="65" t="s">
        <v>80</v>
      </c>
      <c r="H101" s="66" t="s">
        <v>39</v>
      </c>
      <c r="I101" s="69">
        <v>18690000</v>
      </c>
      <c r="J101" s="73">
        <f>+I101*E101</f>
        <v>18690000</v>
      </c>
      <c r="K101" s="50" t="s">
        <v>40</v>
      </c>
      <c r="L101" s="50" t="s">
        <v>41</v>
      </c>
      <c r="M101" s="51" t="s">
        <v>91</v>
      </c>
    </row>
    <row r="102" spans="1:13" s="52" customFormat="1" ht="59.25" customHeight="1" x14ac:dyDescent="0.25">
      <c r="A102" s="41">
        <v>80111700</v>
      </c>
      <c r="B102" s="61" t="s">
        <v>204</v>
      </c>
      <c r="C102" s="61" t="s">
        <v>205</v>
      </c>
      <c r="D102" s="62" t="s">
        <v>87</v>
      </c>
      <c r="E102" s="71">
        <v>2</v>
      </c>
      <c r="F102" s="72" t="s">
        <v>37</v>
      </c>
      <c r="G102" s="65" t="s">
        <v>80</v>
      </c>
      <c r="H102" s="66" t="s">
        <v>39</v>
      </c>
      <c r="I102" s="69">
        <v>70000000</v>
      </c>
      <c r="J102" s="73">
        <f>+I102*E102</f>
        <v>140000000</v>
      </c>
      <c r="K102" s="50" t="s">
        <v>40</v>
      </c>
      <c r="L102" s="50" t="s">
        <v>41</v>
      </c>
      <c r="M102" s="51" t="s">
        <v>91</v>
      </c>
    </row>
    <row r="103" spans="1:13" s="60" customFormat="1" x14ac:dyDescent="0.25">
      <c r="A103" s="53"/>
      <c r="B103" s="54" t="s">
        <v>206</v>
      </c>
      <c r="C103" s="55"/>
      <c r="D103" s="55"/>
      <c r="E103" s="55"/>
      <c r="F103" s="55"/>
      <c r="G103" s="55"/>
      <c r="H103" s="55"/>
      <c r="I103" s="56" t="e">
        <v>#DIV/0!</v>
      </c>
      <c r="J103" s="57">
        <f>SUM(J104:J107)</f>
        <v>739620000</v>
      </c>
      <c r="K103" s="58"/>
      <c r="L103" s="58"/>
      <c r="M103" s="59"/>
    </row>
    <row r="104" spans="1:13" s="52" customFormat="1" ht="132" x14ac:dyDescent="0.25">
      <c r="A104" s="41">
        <v>43210000</v>
      </c>
      <c r="B104" s="61" t="s">
        <v>207</v>
      </c>
      <c r="C104" s="72" t="s">
        <v>208</v>
      </c>
      <c r="D104" s="62" t="s">
        <v>36</v>
      </c>
      <c r="E104" s="71">
        <v>12</v>
      </c>
      <c r="F104" s="72" t="s">
        <v>37</v>
      </c>
      <c r="G104" s="65" t="s">
        <v>80</v>
      </c>
      <c r="H104" s="66" t="s">
        <v>39</v>
      </c>
      <c r="I104" s="69">
        <v>35600000</v>
      </c>
      <c r="J104" s="73">
        <f>+I104*E104</f>
        <v>427200000</v>
      </c>
      <c r="K104" s="50" t="s">
        <v>40</v>
      </c>
      <c r="L104" s="50" t="s">
        <v>41</v>
      </c>
      <c r="M104" s="51" t="s">
        <v>97</v>
      </c>
    </row>
    <row r="105" spans="1:13" s="52" customFormat="1" ht="72" x14ac:dyDescent="0.25">
      <c r="A105" s="41">
        <v>39121321</v>
      </c>
      <c r="B105" s="61" t="s">
        <v>209</v>
      </c>
      <c r="C105" s="72" t="s">
        <v>210</v>
      </c>
      <c r="D105" s="62" t="s">
        <v>112</v>
      </c>
      <c r="E105" s="71">
        <v>9</v>
      </c>
      <c r="F105" s="72" t="s">
        <v>37</v>
      </c>
      <c r="G105" s="65" t="s">
        <v>80</v>
      </c>
      <c r="H105" s="66" t="s">
        <v>39</v>
      </c>
      <c r="I105" s="69">
        <v>5340000</v>
      </c>
      <c r="J105" s="73">
        <f>+I105*E105</f>
        <v>48060000</v>
      </c>
      <c r="K105" s="50" t="s">
        <v>40</v>
      </c>
      <c r="L105" s="50" t="s">
        <v>41</v>
      </c>
      <c r="M105" s="51" t="s">
        <v>97</v>
      </c>
    </row>
    <row r="106" spans="1:13" s="52" customFormat="1" ht="36" x14ac:dyDescent="0.25">
      <c r="A106" s="41" t="s">
        <v>211</v>
      </c>
      <c r="B106" s="61" t="s">
        <v>212</v>
      </c>
      <c r="C106" s="72" t="s">
        <v>213</v>
      </c>
      <c r="D106" s="62" t="s">
        <v>36</v>
      </c>
      <c r="E106" s="71">
        <v>12</v>
      </c>
      <c r="F106" s="72" t="s">
        <v>37</v>
      </c>
      <c r="G106" s="65" t="s">
        <v>80</v>
      </c>
      <c r="H106" s="66" t="s">
        <v>39</v>
      </c>
      <c r="I106" s="69">
        <v>11350000</v>
      </c>
      <c r="J106" s="73">
        <f>+I106*E106</f>
        <v>136200000</v>
      </c>
      <c r="K106" s="50" t="s">
        <v>40</v>
      </c>
      <c r="L106" s="50" t="s">
        <v>41</v>
      </c>
      <c r="M106" s="51" t="s">
        <v>97</v>
      </c>
    </row>
    <row r="107" spans="1:13" s="52" customFormat="1" ht="72.75" customHeight="1" x14ac:dyDescent="0.25">
      <c r="A107" s="41">
        <v>44120000</v>
      </c>
      <c r="B107" s="61" t="s">
        <v>214</v>
      </c>
      <c r="C107" s="72" t="s">
        <v>215</v>
      </c>
      <c r="D107" s="62" t="s">
        <v>36</v>
      </c>
      <c r="E107" s="71">
        <v>12</v>
      </c>
      <c r="F107" s="72" t="s">
        <v>37</v>
      </c>
      <c r="G107" s="65" t="s">
        <v>80</v>
      </c>
      <c r="H107" s="66" t="s">
        <v>39</v>
      </c>
      <c r="I107" s="69">
        <v>10680000</v>
      </c>
      <c r="J107" s="73">
        <f>+I107*E107</f>
        <v>128160000</v>
      </c>
      <c r="K107" s="50" t="s">
        <v>40</v>
      </c>
      <c r="L107" s="50" t="s">
        <v>41</v>
      </c>
      <c r="M107" s="83" t="s">
        <v>97</v>
      </c>
    </row>
    <row r="108" spans="1:13" s="86" customFormat="1" x14ac:dyDescent="0.25">
      <c r="A108" s="10" t="s">
        <v>216</v>
      </c>
      <c r="B108" s="10"/>
      <c r="C108" s="10"/>
      <c r="D108" s="11"/>
      <c r="E108" s="7"/>
      <c r="F108" s="12"/>
      <c r="G108" s="11"/>
      <c r="H108" s="11"/>
      <c r="I108" s="84"/>
      <c r="J108" s="85"/>
      <c r="K108" s="7"/>
      <c r="L108" s="7"/>
      <c r="M108" s="7"/>
    </row>
    <row r="109" spans="1:13" s="86" customFormat="1" x14ac:dyDescent="0.2">
      <c r="A109" s="10"/>
      <c r="B109" s="10"/>
      <c r="C109" s="10"/>
      <c r="D109" s="11"/>
      <c r="E109" s="7"/>
      <c r="F109" s="12"/>
      <c r="G109" s="11"/>
      <c r="H109" s="11"/>
      <c r="I109" s="84"/>
      <c r="J109" s="87" t="s">
        <v>217</v>
      </c>
      <c r="K109" s="7"/>
      <c r="L109" s="7"/>
      <c r="M109" s="7"/>
    </row>
    <row r="110" spans="1:13" s="86" customFormat="1" ht="19.5" customHeight="1" x14ac:dyDescent="0.2">
      <c r="A110" s="10"/>
      <c r="B110" s="10"/>
      <c r="C110" s="88"/>
      <c r="D110" s="11"/>
      <c r="E110" s="89"/>
      <c r="F110" s="12"/>
      <c r="G110" s="87" t="s">
        <v>218</v>
      </c>
      <c r="J110" s="90">
        <f>+J103+J98+J88+J78+J73+J70+J54+J49+J39</f>
        <v>19496961990.854668</v>
      </c>
      <c r="K110" s="91"/>
      <c r="L110" s="7"/>
      <c r="M110" s="92" t="s">
        <v>219</v>
      </c>
    </row>
    <row r="111" spans="1:13" s="86" customFormat="1" x14ac:dyDescent="0.25">
      <c r="A111" s="10"/>
      <c r="B111" s="10"/>
      <c r="C111" s="10"/>
      <c r="D111" s="11"/>
      <c r="E111" s="89"/>
      <c r="F111" s="12"/>
      <c r="G111" s="93">
        <f>+J43+J44+J50+J79+J80+J81+J84+J99+J100+J102</f>
        <v>1134167600</v>
      </c>
      <c r="I111" s="13"/>
      <c r="J111" s="94">
        <f>+J43+J44+J50+J79+J81+J100+J101+J102+J99+J84+J80</f>
        <v>1152857600</v>
      </c>
      <c r="K111" s="95"/>
      <c r="L111" s="96"/>
      <c r="M111" s="51" t="s">
        <v>220</v>
      </c>
    </row>
    <row r="112" spans="1:13" s="86" customFormat="1" x14ac:dyDescent="0.25">
      <c r="A112" s="10"/>
      <c r="B112" s="10"/>
      <c r="C112" s="10"/>
      <c r="D112" s="11"/>
      <c r="E112" s="89"/>
      <c r="F112" s="12"/>
      <c r="G112" s="93">
        <f>+J46+J52</f>
        <v>1801360000</v>
      </c>
      <c r="I112" s="13"/>
      <c r="J112" s="94">
        <f>+J46+J52</f>
        <v>1801360000</v>
      </c>
      <c r="K112" s="95"/>
      <c r="L112" s="96"/>
      <c r="M112" s="51" t="s">
        <v>100</v>
      </c>
    </row>
    <row r="113" spans="1:13" s="86" customFormat="1" x14ac:dyDescent="0.25">
      <c r="A113" s="10"/>
      <c r="B113" s="10"/>
      <c r="C113" s="10"/>
      <c r="D113" s="11"/>
      <c r="E113" s="89"/>
      <c r="F113" s="12"/>
      <c r="G113" s="93">
        <f>+J58+J87</f>
        <v>58740000</v>
      </c>
      <c r="I113" s="13"/>
      <c r="J113" s="94">
        <f>+J58+J87</f>
        <v>58740000</v>
      </c>
      <c r="K113" s="95"/>
      <c r="L113" s="96"/>
      <c r="M113" s="51" t="s">
        <v>129</v>
      </c>
    </row>
    <row r="114" spans="1:13" s="86" customFormat="1" x14ac:dyDescent="0.25">
      <c r="A114" s="10"/>
      <c r="B114" s="10"/>
      <c r="C114" s="10"/>
      <c r="D114" s="11"/>
      <c r="E114" s="89"/>
      <c r="F114" s="12"/>
      <c r="G114" s="93">
        <f>+J83</f>
        <v>22250000</v>
      </c>
      <c r="I114" s="13"/>
      <c r="J114" s="94">
        <f>+J83</f>
        <v>22250000</v>
      </c>
      <c r="K114" s="95"/>
      <c r="L114" s="96"/>
      <c r="M114" s="51" t="s">
        <v>170</v>
      </c>
    </row>
    <row r="115" spans="1:13" s="86" customFormat="1" x14ac:dyDescent="0.25">
      <c r="A115" s="10"/>
      <c r="B115" s="10"/>
      <c r="C115" s="10"/>
      <c r="D115" s="11"/>
      <c r="E115" s="89"/>
      <c r="F115" s="12"/>
      <c r="G115" s="93">
        <f>+J55+J56+J57+J63+J64+J65+J66+J67+J68</f>
        <v>990960000</v>
      </c>
      <c r="I115" s="13"/>
      <c r="J115" s="94">
        <f>+J55+J56+J57+J63+J64+J65+J67+J68+J66</f>
        <v>990960000</v>
      </c>
      <c r="K115" s="95"/>
      <c r="L115" s="96"/>
      <c r="M115" s="51" t="s">
        <v>120</v>
      </c>
    </row>
    <row r="116" spans="1:13" s="86" customFormat="1" x14ac:dyDescent="0.25">
      <c r="A116" s="10"/>
      <c r="B116" s="10"/>
      <c r="C116" s="10"/>
      <c r="D116" s="11"/>
      <c r="E116" s="89"/>
      <c r="F116" s="12"/>
      <c r="G116" s="93">
        <f>+J59+J60+J61+J62+J89+J90+J91+J92+J93+J94+J95</f>
        <v>1875495304</v>
      </c>
      <c r="I116" s="13"/>
      <c r="J116" s="94">
        <f>+J59+J60+J61+J89+J90+J93+J94+J95+J62+J91+J92</f>
        <v>1875495304</v>
      </c>
      <c r="K116" s="95"/>
      <c r="L116" s="96"/>
      <c r="M116" s="51" t="s">
        <v>131</v>
      </c>
    </row>
    <row r="117" spans="1:13" s="86" customFormat="1" x14ac:dyDescent="0.25">
      <c r="A117" s="10"/>
      <c r="B117" s="10"/>
      <c r="C117" s="10"/>
      <c r="D117" s="11"/>
      <c r="E117" s="89"/>
      <c r="F117" s="12"/>
      <c r="G117" s="93">
        <f>+J45+J51+J71+J72+J74+J75+J76+J77+J86++J104+J105+J106+J107</f>
        <v>7982240000</v>
      </c>
      <c r="I117" s="13"/>
      <c r="J117" s="94">
        <f>J45+J51+J71+J72+J74+J75+J76+J77+J86+J104+J105+J106+J107</f>
        <v>7982240000</v>
      </c>
      <c r="K117" s="95"/>
      <c r="L117" s="96"/>
      <c r="M117" s="51" t="s">
        <v>97</v>
      </c>
    </row>
    <row r="118" spans="1:13" s="86" customFormat="1" x14ac:dyDescent="0.25">
      <c r="A118" s="10"/>
      <c r="B118" s="10"/>
      <c r="C118" s="10"/>
      <c r="D118" s="11"/>
      <c r="E118" s="89"/>
      <c r="F118" s="12"/>
      <c r="G118" s="93">
        <f>+J40+J41+J42+J69+J82+J96+J97</f>
        <v>162932000</v>
      </c>
      <c r="I118" s="13"/>
      <c r="J118" s="94">
        <f>+J97+J96+J42+J41+J40+J82+J69</f>
        <v>162932000</v>
      </c>
      <c r="K118" s="95"/>
      <c r="L118" s="96"/>
      <c r="M118" s="51" t="s">
        <v>81</v>
      </c>
    </row>
    <row r="119" spans="1:13" s="86" customFormat="1" x14ac:dyDescent="0.25">
      <c r="A119" s="10"/>
      <c r="B119" s="10"/>
      <c r="C119" s="10"/>
      <c r="D119" s="11"/>
      <c r="E119" s="89"/>
      <c r="F119" s="12"/>
      <c r="G119" s="93">
        <f>+J53+J85</f>
        <v>543790000</v>
      </c>
      <c r="I119" s="13"/>
      <c r="J119" s="94">
        <f>J53+J85</f>
        <v>543790000</v>
      </c>
      <c r="K119" s="95"/>
      <c r="L119" s="96"/>
      <c r="M119" s="51" t="s">
        <v>42</v>
      </c>
    </row>
    <row r="120" spans="1:13" s="86" customFormat="1" ht="18" customHeight="1" x14ac:dyDescent="0.25">
      <c r="A120" s="10"/>
      <c r="B120" s="10"/>
      <c r="C120" s="10"/>
      <c r="D120" s="11"/>
      <c r="E120" s="89"/>
      <c r="F120" s="12"/>
      <c r="G120" s="93">
        <f>+J48</f>
        <v>4426337086.8546667</v>
      </c>
      <c r="I120" s="13"/>
      <c r="J120" s="94">
        <f>+J48</f>
        <v>4426337086.8546667</v>
      </c>
      <c r="K120" s="95"/>
      <c r="L120" s="96"/>
      <c r="M120" s="51" t="s">
        <v>106</v>
      </c>
    </row>
    <row r="121" spans="1:13" s="86" customFormat="1" ht="18" customHeight="1" x14ac:dyDescent="0.25">
      <c r="A121" s="10"/>
      <c r="B121" s="10"/>
      <c r="C121" s="10"/>
      <c r="D121" s="11"/>
      <c r="E121" s="89"/>
      <c r="F121" s="12"/>
      <c r="G121" s="94">
        <f>+J47</f>
        <v>480000000</v>
      </c>
      <c r="I121" s="13"/>
      <c r="J121" s="94">
        <f>+J47</f>
        <v>480000000</v>
      </c>
      <c r="K121" s="95"/>
      <c r="L121" s="96"/>
      <c r="M121" s="51" t="s">
        <v>103</v>
      </c>
    </row>
    <row r="122" spans="1:13" s="86" customFormat="1" x14ac:dyDescent="0.25">
      <c r="A122" s="10"/>
      <c r="B122" s="10"/>
      <c r="C122" s="10"/>
      <c r="D122" s="11"/>
      <c r="E122" s="89"/>
      <c r="F122" s="12"/>
      <c r="G122" s="97">
        <f>+G111+G112+G113+G114+G115+G116+G117+G118+G119+G120+G121</f>
        <v>19478271990.854668</v>
      </c>
      <c r="I122" s="98" t="s">
        <v>221</v>
      </c>
      <c r="J122" s="97">
        <f>+J111+J112+J113+J114+J115+J116+J117+J118+J119+J120+J121</f>
        <v>19496961990.854668</v>
      </c>
      <c r="K122" s="96"/>
      <c r="L122" s="96"/>
      <c r="M122" s="99">
        <f>+J122-'[2]PPTO 2024 GASTOS (3)'!$H$29</f>
        <v>-19388062000</v>
      </c>
    </row>
    <row r="123" spans="1:13" s="86" customFormat="1" x14ac:dyDescent="0.25">
      <c r="A123" s="10"/>
      <c r="B123" s="10"/>
      <c r="C123" s="10"/>
      <c r="D123" s="11"/>
      <c r="E123" s="7"/>
      <c r="F123" s="12"/>
      <c r="G123" s="11"/>
      <c r="H123" s="11"/>
      <c r="I123" s="100"/>
      <c r="J123" s="101"/>
      <c r="K123" s="91"/>
      <c r="L123" s="7"/>
      <c r="M123" s="7"/>
    </row>
    <row r="124" spans="1:13" s="86" customFormat="1" x14ac:dyDescent="0.25">
      <c r="A124" s="10"/>
      <c r="B124" s="10"/>
      <c r="C124" s="10"/>
      <c r="D124" s="11"/>
      <c r="E124" s="7"/>
      <c r="F124" s="12"/>
      <c r="G124" s="102" t="s">
        <v>222</v>
      </c>
      <c r="H124" s="11"/>
      <c r="I124" s="103"/>
      <c r="J124" s="102" t="s">
        <v>222</v>
      </c>
      <c r="K124" s="99"/>
      <c r="L124" s="7"/>
      <c r="M124" s="7"/>
    </row>
    <row r="125" spans="1:13" s="86" customFormat="1" x14ac:dyDescent="0.25">
      <c r="A125" s="10"/>
      <c r="B125" s="10"/>
      <c r="C125" s="10"/>
      <c r="D125" s="11"/>
      <c r="E125" s="7"/>
      <c r="F125" s="12"/>
      <c r="G125" s="104">
        <f>+J21</f>
        <v>2146348992940.5696</v>
      </c>
      <c r="H125" s="11"/>
      <c r="J125" s="104">
        <f>+J21</f>
        <v>2146348992940.5696</v>
      </c>
      <c r="K125" s="91"/>
      <c r="L125" s="7"/>
      <c r="M125" s="92" t="s">
        <v>219</v>
      </c>
    </row>
    <row r="126" spans="1:13" s="86" customFormat="1" x14ac:dyDescent="0.25">
      <c r="A126" s="10"/>
      <c r="B126" s="10"/>
      <c r="C126" s="10"/>
      <c r="D126" s="11"/>
      <c r="E126" s="7"/>
      <c r="F126" s="12"/>
      <c r="G126" s="85">
        <f>+J22+J23+J24+J25+J26+J27+J28+J29+J31+J32+J33+J34+J35+J36+J37+J38+J30</f>
        <v>2146348992940.5696</v>
      </c>
      <c r="H126" s="11"/>
      <c r="I126" s="98" t="s">
        <v>223</v>
      </c>
      <c r="J126" s="94">
        <f>+J22+J23+J24+J25+J26+J27+J28+J29+J30+J31+J32+J33+J34+J35+J36+J37+J38</f>
        <v>2146348992940.5696</v>
      </c>
      <c r="K126" s="7"/>
      <c r="L126" s="7"/>
      <c r="M126" s="51" t="s">
        <v>42</v>
      </c>
    </row>
    <row r="127" spans="1:13" s="86" customFormat="1" x14ac:dyDescent="0.25">
      <c r="A127" s="10"/>
      <c r="B127" s="10"/>
      <c r="C127" s="10"/>
      <c r="D127" s="11"/>
      <c r="E127" s="7"/>
      <c r="F127" s="12"/>
      <c r="G127" s="11"/>
      <c r="H127" s="11"/>
      <c r="I127" s="100"/>
      <c r="J127" s="103"/>
      <c r="K127" s="96"/>
      <c r="L127" s="96"/>
      <c r="M127" s="7"/>
    </row>
    <row r="128" spans="1:13" s="86" customFormat="1" x14ac:dyDescent="0.25">
      <c r="A128" s="10"/>
      <c r="B128" s="10"/>
      <c r="C128" s="10"/>
      <c r="D128" s="11"/>
      <c r="E128" s="7"/>
      <c r="F128" s="12"/>
      <c r="G128" s="102" t="s">
        <v>224</v>
      </c>
      <c r="H128" s="11"/>
      <c r="I128" s="100"/>
      <c r="J128" s="102" t="s">
        <v>225</v>
      </c>
      <c r="K128" s="96"/>
      <c r="L128" s="96"/>
      <c r="M128" s="7"/>
    </row>
    <row r="129" spans="1:13" s="86" customFormat="1" x14ac:dyDescent="0.25">
      <c r="A129" s="10"/>
      <c r="B129" s="10"/>
      <c r="C129" s="10"/>
      <c r="D129" s="10"/>
      <c r="E129" s="7"/>
      <c r="F129" s="12"/>
      <c r="G129" s="104">
        <f>+G125+G122</f>
        <v>2165827264931.4243</v>
      </c>
      <c r="H129" s="11"/>
      <c r="J129" s="90">
        <f>+J125+J110</f>
        <v>2165845954931.4243</v>
      </c>
      <c r="K129" s="105"/>
      <c r="L129" s="7"/>
      <c r="M129" s="92" t="s">
        <v>226</v>
      </c>
    </row>
    <row r="130" spans="1:13" s="107" customFormat="1" x14ac:dyDescent="0.25">
      <c r="A130" s="106"/>
      <c r="B130" s="106"/>
      <c r="C130" s="106"/>
      <c r="D130" s="106"/>
      <c r="E130" s="96"/>
      <c r="F130" s="12"/>
      <c r="H130" s="11"/>
      <c r="I130" s="84"/>
      <c r="J130" s="108"/>
      <c r="K130" s="96"/>
      <c r="L130" s="96"/>
      <c r="M130" s="7"/>
    </row>
    <row r="131" spans="1:13" s="107" customFormat="1" x14ac:dyDescent="0.25">
      <c r="A131" s="106"/>
      <c r="B131" s="106"/>
      <c r="C131" s="106"/>
      <c r="D131" s="106"/>
      <c r="E131" s="96"/>
      <c r="F131" s="12"/>
      <c r="G131" s="11"/>
      <c r="H131" s="11"/>
      <c r="I131" s="13"/>
      <c r="J131" s="109"/>
      <c r="K131" s="110"/>
      <c r="L131" s="110"/>
      <c r="M131" s="106"/>
    </row>
    <row r="132" spans="1:13" s="107" customFormat="1" x14ac:dyDescent="0.25">
      <c r="A132" s="111"/>
      <c r="B132" s="111"/>
      <c r="C132" s="111"/>
      <c r="D132" s="112"/>
      <c r="E132" s="96"/>
      <c r="F132" s="12"/>
      <c r="G132" s="11"/>
      <c r="H132" s="11"/>
      <c r="I132" s="13"/>
      <c r="J132" s="109"/>
      <c r="K132" s="110"/>
      <c r="L132" s="110"/>
      <c r="M132" s="106"/>
    </row>
    <row r="133" spans="1:13" s="107" customFormat="1" x14ac:dyDescent="0.25">
      <c r="A133" s="113" t="s">
        <v>227</v>
      </c>
      <c r="B133" s="113"/>
      <c r="C133" s="114"/>
      <c r="D133" s="11"/>
      <c r="E133" s="96"/>
      <c r="F133" s="12"/>
      <c r="G133" s="11"/>
      <c r="H133" s="11"/>
      <c r="I133" s="13"/>
      <c r="J133" s="106"/>
      <c r="K133" s="110"/>
      <c r="L133" s="110"/>
      <c r="M133" s="106"/>
    </row>
    <row r="134" spans="1:13" s="107" customFormat="1" ht="36" x14ac:dyDescent="0.25">
      <c r="A134" s="115" t="s">
        <v>228</v>
      </c>
      <c r="B134" s="115" t="s">
        <v>229</v>
      </c>
      <c r="C134" s="115"/>
      <c r="D134" s="116" t="s">
        <v>33</v>
      </c>
      <c r="E134" s="96"/>
      <c r="F134" s="12"/>
      <c r="G134" s="11"/>
      <c r="H134" s="11"/>
      <c r="I134" s="13"/>
      <c r="J134" s="106"/>
      <c r="K134" s="110"/>
      <c r="L134" s="110"/>
      <c r="M134" s="106"/>
    </row>
    <row r="135" spans="1:13" s="107" customFormat="1" x14ac:dyDescent="0.25">
      <c r="A135" s="117"/>
      <c r="B135" s="117"/>
      <c r="C135" s="117"/>
      <c r="D135" s="75"/>
      <c r="E135" s="96"/>
      <c r="F135" s="12"/>
      <c r="G135" s="11"/>
      <c r="H135" s="85"/>
      <c r="I135" s="13"/>
      <c r="J135" s="109"/>
      <c r="K135" s="110"/>
      <c r="L135" s="110"/>
      <c r="M135" s="106"/>
    </row>
    <row r="136" spans="1:13" s="107" customFormat="1" x14ac:dyDescent="0.25">
      <c r="A136" s="111"/>
      <c r="B136" s="111"/>
      <c r="C136" s="111"/>
      <c r="D136" s="112"/>
      <c r="E136" s="96"/>
      <c r="F136" s="12"/>
      <c r="G136" s="11"/>
      <c r="H136" s="11"/>
      <c r="I136" s="13"/>
      <c r="J136" s="106"/>
      <c r="K136" s="110"/>
      <c r="L136" s="110"/>
      <c r="M136" s="106"/>
    </row>
    <row r="137" spans="1:13" s="107" customFormat="1" x14ac:dyDescent="0.25">
      <c r="A137" s="111"/>
      <c r="B137" s="111"/>
      <c r="C137" s="111"/>
      <c r="D137" s="112"/>
      <c r="E137" s="96"/>
      <c r="F137" s="12"/>
      <c r="G137" s="11"/>
      <c r="H137" s="11"/>
      <c r="I137" s="13"/>
      <c r="J137" s="106"/>
      <c r="K137" s="110"/>
      <c r="L137" s="110"/>
      <c r="M137" s="106" t="s">
        <v>230</v>
      </c>
    </row>
    <row r="138" spans="1:13" s="107" customFormat="1" x14ac:dyDescent="0.25">
      <c r="A138" s="111"/>
      <c r="B138" s="111"/>
      <c r="C138" s="111"/>
      <c r="D138" s="112"/>
      <c r="E138" s="96"/>
      <c r="F138" s="12"/>
      <c r="G138" s="11"/>
      <c r="H138" s="11"/>
      <c r="I138" s="13"/>
      <c r="J138" s="106"/>
      <c r="K138" s="110"/>
      <c r="L138" s="110"/>
      <c r="M138" s="106"/>
    </row>
    <row r="139" spans="1:13" s="107" customFormat="1" x14ac:dyDescent="0.25">
      <c r="A139" s="111"/>
      <c r="B139" s="111"/>
      <c r="C139" s="111"/>
      <c r="D139" s="112"/>
      <c r="E139" s="96"/>
      <c r="F139" s="12"/>
      <c r="G139" s="11"/>
      <c r="H139" s="11"/>
      <c r="I139" s="13"/>
      <c r="J139" s="106"/>
      <c r="K139" s="110"/>
      <c r="L139" s="110"/>
      <c r="M139" s="106"/>
    </row>
    <row r="140" spans="1:13" x14ac:dyDescent="0.25">
      <c r="J140" s="111"/>
      <c r="K140" s="118"/>
      <c r="L140" s="118"/>
      <c r="M140" s="111"/>
    </row>
    <row r="142" spans="1:13" x14ac:dyDescent="0.25">
      <c r="J142" s="108">
        <f>+J126</f>
        <v>2146348992940.5696</v>
      </c>
      <c r="M142" s="7" t="s">
        <v>231</v>
      </c>
    </row>
    <row r="143" spans="1:13" x14ac:dyDescent="0.25">
      <c r="J143" s="119">
        <f>SUBTOTAL(9,J111:J119)</f>
        <v>14590624904</v>
      </c>
      <c r="M143" s="7" t="s">
        <v>232</v>
      </c>
    </row>
    <row r="144" spans="1:13" x14ac:dyDescent="0.25">
      <c r="J144" s="120">
        <f>+J143-'[3]LA NUEVA DISTRIBUCIÓN'!$I$16</f>
        <v>11590006912</v>
      </c>
    </row>
    <row r="147" spans="1:13" s="121" customFormat="1" x14ac:dyDescent="0.25">
      <c r="A147" s="111"/>
      <c r="B147" s="111"/>
      <c r="C147" s="111"/>
      <c r="D147" s="112"/>
      <c r="E147" s="96"/>
      <c r="F147" s="12"/>
      <c r="G147" s="11"/>
      <c r="H147" s="11"/>
      <c r="I147" s="13"/>
      <c r="J147" s="108"/>
      <c r="K147" s="96"/>
      <c r="L147" s="96"/>
      <c r="M147" s="7"/>
    </row>
  </sheetData>
  <autoFilter ref="A19:M134" xr:uid="{86740BEA-5917-4A4B-B797-1F32D5A3544F}"/>
  <mergeCells count="22">
    <mergeCell ref="B88:I88"/>
    <mergeCell ref="B98:I98"/>
    <mergeCell ref="B103:I103"/>
    <mergeCell ref="A133:B133"/>
    <mergeCell ref="B39:I39"/>
    <mergeCell ref="B49:I49"/>
    <mergeCell ref="B54:I54"/>
    <mergeCell ref="B70:I70"/>
    <mergeCell ref="B73:I73"/>
    <mergeCell ref="B78:I78"/>
    <mergeCell ref="B10:D10"/>
    <mergeCell ref="B11:D11"/>
    <mergeCell ref="F11:J13"/>
    <mergeCell ref="B12:D12"/>
    <mergeCell ref="B13:D13"/>
    <mergeCell ref="B21:I21"/>
    <mergeCell ref="B5:D5"/>
    <mergeCell ref="F5:J9"/>
    <mergeCell ref="B6:D6"/>
    <mergeCell ref="B7:D7"/>
    <mergeCell ref="B8:D8"/>
    <mergeCell ref="B9:D9"/>
  </mergeCells>
  <dataValidations count="5">
    <dataValidation type="list" allowBlank="1" showInputMessage="1" showErrorMessage="1" sqref="WUA983031:WUA983046 RK29:RK38 ABG29:ABG38 ALC29:ALC38 AUY29:AUY38 BEU29:BEU38 BOQ29:BOQ38 BYM29:BYM38 CII29:CII38 CSE29:CSE38 DCA29:DCA38 DLW29:DLW38 DVS29:DVS38 EFO29:EFO38 EPK29:EPK38 EZG29:EZG38 FJC29:FJC38 FSY29:FSY38 GCU29:GCU38 GMQ29:GMQ38 GWM29:GWM38 HGI29:HGI38 HQE29:HQE38 IAA29:IAA38 IJW29:IJW38 ITS29:ITS38 JDO29:JDO38 JNK29:JNK38 JXG29:JXG38 KHC29:KHC38 KQY29:KQY38 LAU29:LAU38 LKQ29:LKQ38 LUM29:LUM38 MEI29:MEI38 MOE29:MOE38 MYA29:MYA38 NHW29:NHW38 NRS29:NRS38 OBO29:OBO38 OLK29:OLK38 OVG29:OVG38 PFC29:PFC38 POY29:POY38 PYU29:PYU38 QIQ29:QIQ38 QSM29:QSM38 RCI29:RCI38 RME29:RME38 RWA29:RWA38 SFW29:SFW38 SPS29:SPS38 SZO29:SZO38 TJK29:TJK38 TTG29:TTG38 UDC29:UDC38 UMY29:UMY38 UWU29:UWU38 VGQ29:VGQ38 VQM29:VQM38 WAI29:WAI38 WKE29:WKE38 WUA29:WUA38 H29:H38 H65527:H65542 HO65527:HO65542 RK65527:RK65542 ABG65527:ABG65542 ALC65527:ALC65542 AUY65527:AUY65542 BEU65527:BEU65542 BOQ65527:BOQ65542 BYM65527:BYM65542 CII65527:CII65542 CSE65527:CSE65542 DCA65527:DCA65542 DLW65527:DLW65542 DVS65527:DVS65542 EFO65527:EFO65542 EPK65527:EPK65542 EZG65527:EZG65542 FJC65527:FJC65542 FSY65527:FSY65542 GCU65527:GCU65542 GMQ65527:GMQ65542 GWM65527:GWM65542 HGI65527:HGI65542 HQE65527:HQE65542 IAA65527:IAA65542 IJW65527:IJW65542 ITS65527:ITS65542 JDO65527:JDO65542 JNK65527:JNK65542 JXG65527:JXG65542 KHC65527:KHC65542 KQY65527:KQY65542 LAU65527:LAU65542 LKQ65527:LKQ65542 LUM65527:LUM65542 MEI65527:MEI65542 MOE65527:MOE65542 MYA65527:MYA65542 NHW65527:NHW65542 NRS65527:NRS65542 OBO65527:OBO65542 OLK65527:OLK65542 OVG65527:OVG65542 PFC65527:PFC65542 POY65527:POY65542 PYU65527:PYU65542 QIQ65527:QIQ65542 QSM65527:QSM65542 RCI65527:RCI65542 RME65527:RME65542 RWA65527:RWA65542 SFW65527:SFW65542 SPS65527:SPS65542 SZO65527:SZO65542 TJK65527:TJK65542 TTG65527:TTG65542 UDC65527:UDC65542 UMY65527:UMY65542 UWU65527:UWU65542 VGQ65527:VGQ65542 VQM65527:VQM65542 WAI65527:WAI65542 WKE65527:WKE65542 WUA65527:WUA65542 H131063:H131078 HO131063:HO131078 RK131063:RK131078 ABG131063:ABG131078 ALC131063:ALC131078 AUY131063:AUY131078 BEU131063:BEU131078 BOQ131063:BOQ131078 BYM131063:BYM131078 CII131063:CII131078 CSE131063:CSE131078 DCA131063:DCA131078 DLW131063:DLW131078 DVS131063:DVS131078 EFO131063:EFO131078 EPK131063:EPK131078 EZG131063:EZG131078 FJC131063:FJC131078 FSY131063:FSY131078 GCU131063:GCU131078 GMQ131063:GMQ131078 GWM131063:GWM131078 HGI131063:HGI131078 HQE131063:HQE131078 IAA131063:IAA131078 IJW131063:IJW131078 ITS131063:ITS131078 JDO131063:JDO131078 JNK131063:JNK131078 JXG131063:JXG131078 KHC131063:KHC131078 KQY131063:KQY131078 LAU131063:LAU131078 LKQ131063:LKQ131078 LUM131063:LUM131078 MEI131063:MEI131078 MOE131063:MOE131078 MYA131063:MYA131078 NHW131063:NHW131078 NRS131063:NRS131078 OBO131063:OBO131078 OLK131063:OLK131078 OVG131063:OVG131078 PFC131063:PFC131078 POY131063:POY131078 PYU131063:PYU131078 QIQ131063:QIQ131078 QSM131063:QSM131078 RCI131063:RCI131078 RME131063:RME131078 RWA131063:RWA131078 SFW131063:SFW131078 SPS131063:SPS131078 SZO131063:SZO131078 TJK131063:TJK131078 TTG131063:TTG131078 UDC131063:UDC131078 UMY131063:UMY131078 UWU131063:UWU131078 VGQ131063:VGQ131078 VQM131063:VQM131078 WAI131063:WAI131078 WKE131063:WKE131078 WUA131063:WUA131078 H196599:H196614 HO196599:HO196614 RK196599:RK196614 ABG196599:ABG196614 ALC196599:ALC196614 AUY196599:AUY196614 BEU196599:BEU196614 BOQ196599:BOQ196614 BYM196599:BYM196614 CII196599:CII196614 CSE196599:CSE196614 DCA196599:DCA196614 DLW196599:DLW196614 DVS196599:DVS196614 EFO196599:EFO196614 EPK196599:EPK196614 EZG196599:EZG196614 FJC196599:FJC196614 FSY196599:FSY196614 GCU196599:GCU196614 GMQ196599:GMQ196614 GWM196599:GWM196614 HGI196599:HGI196614 HQE196599:HQE196614 IAA196599:IAA196614 IJW196599:IJW196614 ITS196599:ITS196614 JDO196599:JDO196614 JNK196599:JNK196614 JXG196599:JXG196614 KHC196599:KHC196614 KQY196599:KQY196614 LAU196599:LAU196614 LKQ196599:LKQ196614 LUM196599:LUM196614 MEI196599:MEI196614 MOE196599:MOE196614 MYA196599:MYA196614 NHW196599:NHW196614 NRS196599:NRS196614 OBO196599:OBO196614 OLK196599:OLK196614 OVG196599:OVG196614 PFC196599:PFC196614 POY196599:POY196614 PYU196599:PYU196614 QIQ196599:QIQ196614 QSM196599:QSM196614 RCI196599:RCI196614 RME196599:RME196614 RWA196599:RWA196614 SFW196599:SFW196614 SPS196599:SPS196614 SZO196599:SZO196614 TJK196599:TJK196614 TTG196599:TTG196614 UDC196599:UDC196614 UMY196599:UMY196614 UWU196599:UWU196614 VGQ196599:VGQ196614 VQM196599:VQM196614 WAI196599:WAI196614 WKE196599:WKE196614 WUA196599:WUA196614 H262135:H262150 HO262135:HO262150 RK262135:RK262150 ABG262135:ABG262150 ALC262135:ALC262150 AUY262135:AUY262150 BEU262135:BEU262150 BOQ262135:BOQ262150 BYM262135:BYM262150 CII262135:CII262150 CSE262135:CSE262150 DCA262135:DCA262150 DLW262135:DLW262150 DVS262135:DVS262150 EFO262135:EFO262150 EPK262135:EPK262150 EZG262135:EZG262150 FJC262135:FJC262150 FSY262135:FSY262150 GCU262135:GCU262150 GMQ262135:GMQ262150 GWM262135:GWM262150 HGI262135:HGI262150 HQE262135:HQE262150 IAA262135:IAA262150 IJW262135:IJW262150 ITS262135:ITS262150 JDO262135:JDO262150 JNK262135:JNK262150 JXG262135:JXG262150 KHC262135:KHC262150 KQY262135:KQY262150 LAU262135:LAU262150 LKQ262135:LKQ262150 LUM262135:LUM262150 MEI262135:MEI262150 MOE262135:MOE262150 MYA262135:MYA262150 NHW262135:NHW262150 NRS262135:NRS262150 OBO262135:OBO262150 OLK262135:OLK262150 OVG262135:OVG262150 PFC262135:PFC262150 POY262135:POY262150 PYU262135:PYU262150 QIQ262135:QIQ262150 QSM262135:QSM262150 RCI262135:RCI262150 RME262135:RME262150 RWA262135:RWA262150 SFW262135:SFW262150 SPS262135:SPS262150 SZO262135:SZO262150 TJK262135:TJK262150 TTG262135:TTG262150 UDC262135:UDC262150 UMY262135:UMY262150 UWU262135:UWU262150 VGQ262135:VGQ262150 VQM262135:VQM262150 WAI262135:WAI262150 WKE262135:WKE262150 WUA262135:WUA262150 H327671:H327686 HO327671:HO327686 RK327671:RK327686 ABG327671:ABG327686 ALC327671:ALC327686 AUY327671:AUY327686 BEU327671:BEU327686 BOQ327671:BOQ327686 BYM327671:BYM327686 CII327671:CII327686 CSE327671:CSE327686 DCA327671:DCA327686 DLW327671:DLW327686 DVS327671:DVS327686 EFO327671:EFO327686 EPK327671:EPK327686 EZG327671:EZG327686 FJC327671:FJC327686 FSY327671:FSY327686 GCU327671:GCU327686 GMQ327671:GMQ327686 GWM327671:GWM327686 HGI327671:HGI327686 HQE327671:HQE327686 IAA327671:IAA327686 IJW327671:IJW327686 ITS327671:ITS327686 JDO327671:JDO327686 JNK327671:JNK327686 JXG327671:JXG327686 KHC327671:KHC327686 KQY327671:KQY327686 LAU327671:LAU327686 LKQ327671:LKQ327686 LUM327671:LUM327686 MEI327671:MEI327686 MOE327671:MOE327686 MYA327671:MYA327686 NHW327671:NHW327686 NRS327671:NRS327686 OBO327671:OBO327686 OLK327671:OLK327686 OVG327671:OVG327686 PFC327671:PFC327686 POY327671:POY327686 PYU327671:PYU327686 QIQ327671:QIQ327686 QSM327671:QSM327686 RCI327671:RCI327686 RME327671:RME327686 RWA327671:RWA327686 SFW327671:SFW327686 SPS327671:SPS327686 SZO327671:SZO327686 TJK327671:TJK327686 TTG327671:TTG327686 UDC327671:UDC327686 UMY327671:UMY327686 UWU327671:UWU327686 VGQ327671:VGQ327686 VQM327671:VQM327686 WAI327671:WAI327686 WKE327671:WKE327686 WUA327671:WUA327686 H393207:H393222 HO393207:HO393222 RK393207:RK393222 ABG393207:ABG393222 ALC393207:ALC393222 AUY393207:AUY393222 BEU393207:BEU393222 BOQ393207:BOQ393222 BYM393207:BYM393222 CII393207:CII393222 CSE393207:CSE393222 DCA393207:DCA393222 DLW393207:DLW393222 DVS393207:DVS393222 EFO393207:EFO393222 EPK393207:EPK393222 EZG393207:EZG393222 FJC393207:FJC393222 FSY393207:FSY393222 GCU393207:GCU393222 GMQ393207:GMQ393222 GWM393207:GWM393222 HGI393207:HGI393222 HQE393207:HQE393222 IAA393207:IAA393222 IJW393207:IJW393222 ITS393207:ITS393222 JDO393207:JDO393222 JNK393207:JNK393222 JXG393207:JXG393222 KHC393207:KHC393222 KQY393207:KQY393222 LAU393207:LAU393222 LKQ393207:LKQ393222 LUM393207:LUM393222 MEI393207:MEI393222 MOE393207:MOE393222 MYA393207:MYA393222 NHW393207:NHW393222 NRS393207:NRS393222 OBO393207:OBO393222 OLK393207:OLK393222 OVG393207:OVG393222 PFC393207:PFC393222 POY393207:POY393222 PYU393207:PYU393222 QIQ393207:QIQ393222 QSM393207:QSM393222 RCI393207:RCI393222 RME393207:RME393222 RWA393207:RWA393222 SFW393207:SFW393222 SPS393207:SPS393222 SZO393207:SZO393222 TJK393207:TJK393222 TTG393207:TTG393222 UDC393207:UDC393222 UMY393207:UMY393222 UWU393207:UWU393222 VGQ393207:VGQ393222 VQM393207:VQM393222 WAI393207:WAI393222 WKE393207:WKE393222 WUA393207:WUA393222 H458743:H458758 HO458743:HO458758 RK458743:RK458758 ABG458743:ABG458758 ALC458743:ALC458758 AUY458743:AUY458758 BEU458743:BEU458758 BOQ458743:BOQ458758 BYM458743:BYM458758 CII458743:CII458758 CSE458743:CSE458758 DCA458743:DCA458758 DLW458743:DLW458758 DVS458743:DVS458758 EFO458743:EFO458758 EPK458743:EPK458758 EZG458743:EZG458758 FJC458743:FJC458758 FSY458743:FSY458758 GCU458743:GCU458758 GMQ458743:GMQ458758 GWM458743:GWM458758 HGI458743:HGI458758 HQE458743:HQE458758 IAA458743:IAA458758 IJW458743:IJW458758 ITS458743:ITS458758 JDO458743:JDO458758 JNK458743:JNK458758 JXG458743:JXG458758 KHC458743:KHC458758 KQY458743:KQY458758 LAU458743:LAU458758 LKQ458743:LKQ458758 LUM458743:LUM458758 MEI458743:MEI458758 MOE458743:MOE458758 MYA458743:MYA458758 NHW458743:NHW458758 NRS458743:NRS458758 OBO458743:OBO458758 OLK458743:OLK458758 OVG458743:OVG458758 PFC458743:PFC458758 POY458743:POY458758 PYU458743:PYU458758 QIQ458743:QIQ458758 QSM458743:QSM458758 RCI458743:RCI458758 RME458743:RME458758 RWA458743:RWA458758 SFW458743:SFW458758 SPS458743:SPS458758 SZO458743:SZO458758 TJK458743:TJK458758 TTG458743:TTG458758 UDC458743:UDC458758 UMY458743:UMY458758 UWU458743:UWU458758 VGQ458743:VGQ458758 VQM458743:VQM458758 WAI458743:WAI458758 WKE458743:WKE458758 WUA458743:WUA458758 H524279:H524294 HO524279:HO524294 RK524279:RK524294 ABG524279:ABG524294 ALC524279:ALC524294 AUY524279:AUY524294 BEU524279:BEU524294 BOQ524279:BOQ524294 BYM524279:BYM524294 CII524279:CII524294 CSE524279:CSE524294 DCA524279:DCA524294 DLW524279:DLW524294 DVS524279:DVS524294 EFO524279:EFO524294 EPK524279:EPK524294 EZG524279:EZG524294 FJC524279:FJC524294 FSY524279:FSY524294 GCU524279:GCU524294 GMQ524279:GMQ524294 GWM524279:GWM524294 HGI524279:HGI524294 HQE524279:HQE524294 IAA524279:IAA524294 IJW524279:IJW524294 ITS524279:ITS524294 JDO524279:JDO524294 JNK524279:JNK524294 JXG524279:JXG524294 KHC524279:KHC524294 KQY524279:KQY524294 LAU524279:LAU524294 LKQ524279:LKQ524294 LUM524279:LUM524294 MEI524279:MEI524294 MOE524279:MOE524294 MYA524279:MYA524294 NHW524279:NHW524294 NRS524279:NRS524294 OBO524279:OBO524294 OLK524279:OLK524294 OVG524279:OVG524294 PFC524279:PFC524294 POY524279:POY524294 PYU524279:PYU524294 QIQ524279:QIQ524294 QSM524279:QSM524294 RCI524279:RCI524294 RME524279:RME524294 RWA524279:RWA524294 SFW524279:SFW524294 SPS524279:SPS524294 SZO524279:SZO524294 TJK524279:TJK524294 TTG524279:TTG524294 UDC524279:UDC524294 UMY524279:UMY524294 UWU524279:UWU524294 VGQ524279:VGQ524294 VQM524279:VQM524294 WAI524279:WAI524294 WKE524279:WKE524294 WUA524279:WUA524294 H589815:H589830 HO589815:HO589830 RK589815:RK589830 ABG589815:ABG589830 ALC589815:ALC589830 AUY589815:AUY589830 BEU589815:BEU589830 BOQ589815:BOQ589830 BYM589815:BYM589830 CII589815:CII589830 CSE589815:CSE589830 DCA589815:DCA589830 DLW589815:DLW589830 DVS589815:DVS589830 EFO589815:EFO589830 EPK589815:EPK589830 EZG589815:EZG589830 FJC589815:FJC589830 FSY589815:FSY589830 GCU589815:GCU589830 GMQ589815:GMQ589830 GWM589815:GWM589830 HGI589815:HGI589830 HQE589815:HQE589830 IAA589815:IAA589830 IJW589815:IJW589830 ITS589815:ITS589830 JDO589815:JDO589830 JNK589815:JNK589830 JXG589815:JXG589830 KHC589815:KHC589830 KQY589815:KQY589830 LAU589815:LAU589830 LKQ589815:LKQ589830 LUM589815:LUM589830 MEI589815:MEI589830 MOE589815:MOE589830 MYA589815:MYA589830 NHW589815:NHW589830 NRS589815:NRS589830 OBO589815:OBO589830 OLK589815:OLK589830 OVG589815:OVG589830 PFC589815:PFC589830 POY589815:POY589830 PYU589815:PYU589830 QIQ589815:QIQ589830 QSM589815:QSM589830 RCI589815:RCI589830 RME589815:RME589830 RWA589815:RWA589830 SFW589815:SFW589830 SPS589815:SPS589830 SZO589815:SZO589830 TJK589815:TJK589830 TTG589815:TTG589830 UDC589815:UDC589830 UMY589815:UMY589830 UWU589815:UWU589830 VGQ589815:VGQ589830 VQM589815:VQM589830 WAI589815:WAI589830 WKE589815:WKE589830 WUA589815:WUA589830 H655351:H655366 HO655351:HO655366 RK655351:RK655366 ABG655351:ABG655366 ALC655351:ALC655366 AUY655351:AUY655366 BEU655351:BEU655366 BOQ655351:BOQ655366 BYM655351:BYM655366 CII655351:CII655366 CSE655351:CSE655366 DCA655351:DCA655366 DLW655351:DLW655366 DVS655351:DVS655366 EFO655351:EFO655366 EPK655351:EPK655366 EZG655351:EZG655366 FJC655351:FJC655366 FSY655351:FSY655366 GCU655351:GCU655366 GMQ655351:GMQ655366 GWM655351:GWM655366 HGI655351:HGI655366 HQE655351:HQE655366 IAA655351:IAA655366 IJW655351:IJW655366 ITS655351:ITS655366 JDO655351:JDO655366 JNK655351:JNK655366 JXG655351:JXG655366 KHC655351:KHC655366 KQY655351:KQY655366 LAU655351:LAU655366 LKQ655351:LKQ655366 LUM655351:LUM655366 MEI655351:MEI655366 MOE655351:MOE655366 MYA655351:MYA655366 NHW655351:NHW655366 NRS655351:NRS655366 OBO655351:OBO655366 OLK655351:OLK655366 OVG655351:OVG655366 PFC655351:PFC655366 POY655351:POY655366 PYU655351:PYU655366 QIQ655351:QIQ655366 QSM655351:QSM655366 RCI655351:RCI655366 RME655351:RME655366 RWA655351:RWA655366 SFW655351:SFW655366 SPS655351:SPS655366 SZO655351:SZO655366 TJK655351:TJK655366 TTG655351:TTG655366 UDC655351:UDC655366 UMY655351:UMY655366 UWU655351:UWU655366 VGQ655351:VGQ655366 VQM655351:VQM655366 WAI655351:WAI655366 WKE655351:WKE655366 WUA655351:WUA655366 H720887:H720902 HO720887:HO720902 RK720887:RK720902 ABG720887:ABG720902 ALC720887:ALC720902 AUY720887:AUY720902 BEU720887:BEU720902 BOQ720887:BOQ720902 BYM720887:BYM720902 CII720887:CII720902 CSE720887:CSE720902 DCA720887:DCA720902 DLW720887:DLW720902 DVS720887:DVS720902 EFO720887:EFO720902 EPK720887:EPK720902 EZG720887:EZG720902 FJC720887:FJC720902 FSY720887:FSY720902 GCU720887:GCU720902 GMQ720887:GMQ720902 GWM720887:GWM720902 HGI720887:HGI720902 HQE720887:HQE720902 IAA720887:IAA720902 IJW720887:IJW720902 ITS720887:ITS720902 JDO720887:JDO720902 JNK720887:JNK720902 JXG720887:JXG720902 KHC720887:KHC720902 KQY720887:KQY720902 LAU720887:LAU720902 LKQ720887:LKQ720902 LUM720887:LUM720902 MEI720887:MEI720902 MOE720887:MOE720902 MYA720887:MYA720902 NHW720887:NHW720902 NRS720887:NRS720902 OBO720887:OBO720902 OLK720887:OLK720902 OVG720887:OVG720902 PFC720887:PFC720902 POY720887:POY720902 PYU720887:PYU720902 QIQ720887:QIQ720902 QSM720887:QSM720902 RCI720887:RCI720902 RME720887:RME720902 RWA720887:RWA720902 SFW720887:SFW720902 SPS720887:SPS720902 SZO720887:SZO720902 TJK720887:TJK720902 TTG720887:TTG720902 UDC720887:UDC720902 UMY720887:UMY720902 UWU720887:UWU720902 VGQ720887:VGQ720902 VQM720887:VQM720902 WAI720887:WAI720902 WKE720887:WKE720902 WUA720887:WUA720902 H786423:H786438 HO786423:HO786438 RK786423:RK786438 ABG786423:ABG786438 ALC786423:ALC786438 AUY786423:AUY786438 BEU786423:BEU786438 BOQ786423:BOQ786438 BYM786423:BYM786438 CII786423:CII786438 CSE786423:CSE786438 DCA786423:DCA786438 DLW786423:DLW786438 DVS786423:DVS786438 EFO786423:EFO786438 EPK786423:EPK786438 EZG786423:EZG786438 FJC786423:FJC786438 FSY786423:FSY786438 GCU786423:GCU786438 GMQ786423:GMQ786438 GWM786423:GWM786438 HGI786423:HGI786438 HQE786423:HQE786438 IAA786423:IAA786438 IJW786423:IJW786438 ITS786423:ITS786438 JDO786423:JDO786438 JNK786423:JNK786438 JXG786423:JXG786438 KHC786423:KHC786438 KQY786423:KQY786438 LAU786423:LAU786438 LKQ786423:LKQ786438 LUM786423:LUM786438 MEI786423:MEI786438 MOE786423:MOE786438 MYA786423:MYA786438 NHW786423:NHW786438 NRS786423:NRS786438 OBO786423:OBO786438 OLK786423:OLK786438 OVG786423:OVG786438 PFC786423:PFC786438 POY786423:POY786438 PYU786423:PYU786438 QIQ786423:QIQ786438 QSM786423:QSM786438 RCI786423:RCI786438 RME786423:RME786438 RWA786423:RWA786438 SFW786423:SFW786438 SPS786423:SPS786438 SZO786423:SZO786438 TJK786423:TJK786438 TTG786423:TTG786438 UDC786423:UDC786438 UMY786423:UMY786438 UWU786423:UWU786438 VGQ786423:VGQ786438 VQM786423:VQM786438 WAI786423:WAI786438 WKE786423:WKE786438 WUA786423:WUA786438 H851959:H851974 HO851959:HO851974 RK851959:RK851974 ABG851959:ABG851974 ALC851959:ALC851974 AUY851959:AUY851974 BEU851959:BEU851974 BOQ851959:BOQ851974 BYM851959:BYM851974 CII851959:CII851974 CSE851959:CSE851974 DCA851959:DCA851974 DLW851959:DLW851974 DVS851959:DVS851974 EFO851959:EFO851974 EPK851959:EPK851974 EZG851959:EZG851974 FJC851959:FJC851974 FSY851959:FSY851974 GCU851959:GCU851974 GMQ851959:GMQ851974 GWM851959:GWM851974 HGI851959:HGI851974 HQE851959:HQE851974 IAA851959:IAA851974 IJW851959:IJW851974 ITS851959:ITS851974 JDO851959:JDO851974 JNK851959:JNK851974 JXG851959:JXG851974 KHC851959:KHC851974 KQY851959:KQY851974 LAU851959:LAU851974 LKQ851959:LKQ851974 LUM851959:LUM851974 MEI851959:MEI851974 MOE851959:MOE851974 MYA851959:MYA851974 NHW851959:NHW851974 NRS851959:NRS851974 OBO851959:OBO851974 OLK851959:OLK851974 OVG851959:OVG851974 PFC851959:PFC851974 POY851959:POY851974 PYU851959:PYU851974 QIQ851959:QIQ851974 QSM851959:QSM851974 RCI851959:RCI851974 RME851959:RME851974 RWA851959:RWA851974 SFW851959:SFW851974 SPS851959:SPS851974 SZO851959:SZO851974 TJK851959:TJK851974 TTG851959:TTG851974 UDC851959:UDC851974 UMY851959:UMY851974 UWU851959:UWU851974 VGQ851959:VGQ851974 VQM851959:VQM851974 WAI851959:WAI851974 WKE851959:WKE851974 WUA851959:WUA851974 H917495:H917510 HO917495:HO917510 RK917495:RK917510 ABG917495:ABG917510 ALC917495:ALC917510 AUY917495:AUY917510 BEU917495:BEU917510 BOQ917495:BOQ917510 BYM917495:BYM917510 CII917495:CII917510 CSE917495:CSE917510 DCA917495:DCA917510 DLW917495:DLW917510 DVS917495:DVS917510 EFO917495:EFO917510 EPK917495:EPK917510 EZG917495:EZG917510 FJC917495:FJC917510 FSY917495:FSY917510 GCU917495:GCU917510 GMQ917495:GMQ917510 GWM917495:GWM917510 HGI917495:HGI917510 HQE917495:HQE917510 IAA917495:IAA917510 IJW917495:IJW917510 ITS917495:ITS917510 JDO917495:JDO917510 JNK917495:JNK917510 JXG917495:JXG917510 KHC917495:KHC917510 KQY917495:KQY917510 LAU917495:LAU917510 LKQ917495:LKQ917510 LUM917495:LUM917510 MEI917495:MEI917510 MOE917495:MOE917510 MYA917495:MYA917510 NHW917495:NHW917510 NRS917495:NRS917510 OBO917495:OBO917510 OLK917495:OLK917510 OVG917495:OVG917510 PFC917495:PFC917510 POY917495:POY917510 PYU917495:PYU917510 QIQ917495:QIQ917510 QSM917495:QSM917510 RCI917495:RCI917510 RME917495:RME917510 RWA917495:RWA917510 SFW917495:SFW917510 SPS917495:SPS917510 SZO917495:SZO917510 TJK917495:TJK917510 TTG917495:TTG917510 UDC917495:UDC917510 UMY917495:UMY917510 UWU917495:UWU917510 VGQ917495:VGQ917510 VQM917495:VQM917510 WAI917495:WAI917510 WKE917495:WKE917510 WUA917495:WUA917510 H983031:H983046 HO983031:HO983046 RK983031:RK983046 ABG983031:ABG983046 ALC983031:ALC983046 AUY983031:AUY983046 BEU983031:BEU983046 BOQ983031:BOQ983046 BYM983031:BYM983046 CII983031:CII983046 CSE983031:CSE983046 DCA983031:DCA983046 DLW983031:DLW983046 DVS983031:DVS983046 EFO983031:EFO983046 EPK983031:EPK983046 EZG983031:EZG983046 FJC983031:FJC983046 FSY983031:FSY983046 GCU983031:GCU983046 GMQ983031:GMQ983046 GWM983031:GWM983046 HGI983031:HGI983046 HQE983031:HQE983046 IAA983031:IAA983046 IJW983031:IJW983046 ITS983031:ITS983046 JDO983031:JDO983046 JNK983031:JNK983046 JXG983031:JXG983046 KHC983031:KHC983046 KQY983031:KQY983046 LAU983031:LAU983046 LKQ983031:LKQ983046 LUM983031:LUM983046 MEI983031:MEI983046 MOE983031:MOE983046 MYA983031:MYA983046 NHW983031:NHW983046 NRS983031:NRS983046 OBO983031:OBO983046 OLK983031:OLK983046 OVG983031:OVG983046 PFC983031:PFC983046 POY983031:POY983046 PYU983031:PYU983046 QIQ983031:QIQ983046 QSM983031:QSM983046 RCI983031:RCI983046 RME983031:RME983046 RWA983031:RWA983046 SFW983031:SFW983046 SPS983031:SPS983046 SZO983031:SZO983046 TJK983031:TJK983046 TTG983031:TTG983046 UDC983031:UDC983046 UMY983031:UMY983046 UWU983031:UWU983046 VGQ983031:VGQ983046 VQM983031:VQM983046 WAI983031:WAI983046 WKE983031:WKE983046 H62 H22:H27 WUA22:WUA27 WKE22:WKE27 WAI22:WAI27 VQM22:VQM27 VGQ22:VGQ27 UWU22:UWU27 UMY22:UMY27 UDC22:UDC27 TTG22:TTG27 TJK22:TJK27 SZO22:SZO27 SPS22:SPS27 SFW22:SFW27 RWA22:RWA27 RME22:RME27 RCI22:RCI27 QSM22:QSM27 QIQ22:QIQ27 PYU22:PYU27 POY22:POY27 PFC22:PFC27 OVG22:OVG27 OLK22:OLK27 OBO22:OBO27 NRS22:NRS27 NHW22:NHW27 MYA22:MYA27 MOE22:MOE27 MEI22:MEI27 LUM22:LUM27 LKQ22:LKQ27 LAU22:LAU27 KQY22:KQY27 KHC22:KHC27 JXG22:JXG27 JNK22:JNK27 JDO22:JDO27 ITS22:ITS27 IJW22:IJW27 IAA22:IAA27 HQE22:HQE27 HGI22:HGI27 GWM22:GWM27 GMQ22:GMQ27 GCU22:GCU27 FSY22:FSY27 FJC22:FJC27 EZG22:EZG27 EPK22:EPK27 EFO22:EFO27 DVS22:DVS27 DLW22:DLW27 DCA22:DCA27 CSE22:CSE27 CII22:CII27 BYM22:BYM27 BOQ22:BOQ27 BEU22:BEU27 AUY22:AUY27 ALC22:ALC27 ABG22:ABG27 RK22:RK27 HO22:HO27 HO29:HO38 H65:H69" xr:uid="{3A3F4AA6-518C-40CB-86D1-FE74AB32C50F}">
      <formula1>fuenteRecursos</formula1>
    </dataValidation>
    <dataValidation type="list" allowBlank="1" showInputMessage="1" showErrorMessage="1" sqref="D65396:D65505 HL65396:HL65505 RH65396:RH65505 ABD65396:ABD65505 AKZ65396:AKZ65505 AUV65396:AUV65505 BER65396:BER65505 BON65396:BON65505 BYJ65396:BYJ65505 CIF65396:CIF65505 CSB65396:CSB65505 DBX65396:DBX65505 DLT65396:DLT65505 DVP65396:DVP65505 EFL65396:EFL65505 EPH65396:EPH65505 EZD65396:EZD65505 FIZ65396:FIZ65505 FSV65396:FSV65505 GCR65396:GCR65505 GMN65396:GMN65505 GWJ65396:GWJ65505 HGF65396:HGF65505 HQB65396:HQB65505 HZX65396:HZX65505 IJT65396:IJT65505 ITP65396:ITP65505 JDL65396:JDL65505 JNH65396:JNH65505 JXD65396:JXD65505 KGZ65396:KGZ65505 KQV65396:KQV65505 LAR65396:LAR65505 LKN65396:LKN65505 LUJ65396:LUJ65505 MEF65396:MEF65505 MOB65396:MOB65505 MXX65396:MXX65505 NHT65396:NHT65505 NRP65396:NRP65505 OBL65396:OBL65505 OLH65396:OLH65505 OVD65396:OVD65505 PEZ65396:PEZ65505 POV65396:POV65505 PYR65396:PYR65505 QIN65396:QIN65505 QSJ65396:QSJ65505 RCF65396:RCF65505 RMB65396:RMB65505 RVX65396:RVX65505 SFT65396:SFT65505 SPP65396:SPP65505 SZL65396:SZL65505 TJH65396:TJH65505 TTD65396:TTD65505 UCZ65396:UCZ65505 UMV65396:UMV65505 UWR65396:UWR65505 VGN65396:VGN65505 VQJ65396:VQJ65505 WAF65396:WAF65505 WKB65396:WKB65505 WTX65396:WTX65505 D130932:D131041 HL130932:HL131041 RH130932:RH131041 ABD130932:ABD131041 AKZ130932:AKZ131041 AUV130932:AUV131041 BER130932:BER131041 BON130932:BON131041 BYJ130932:BYJ131041 CIF130932:CIF131041 CSB130932:CSB131041 DBX130932:DBX131041 DLT130932:DLT131041 DVP130932:DVP131041 EFL130932:EFL131041 EPH130932:EPH131041 EZD130932:EZD131041 FIZ130932:FIZ131041 FSV130932:FSV131041 GCR130932:GCR131041 GMN130932:GMN131041 GWJ130932:GWJ131041 HGF130932:HGF131041 HQB130932:HQB131041 HZX130932:HZX131041 IJT130932:IJT131041 ITP130932:ITP131041 JDL130932:JDL131041 JNH130932:JNH131041 JXD130932:JXD131041 KGZ130932:KGZ131041 KQV130932:KQV131041 LAR130932:LAR131041 LKN130932:LKN131041 LUJ130932:LUJ131041 MEF130932:MEF131041 MOB130932:MOB131041 MXX130932:MXX131041 NHT130932:NHT131041 NRP130932:NRP131041 OBL130932:OBL131041 OLH130932:OLH131041 OVD130932:OVD131041 PEZ130932:PEZ131041 POV130932:POV131041 PYR130932:PYR131041 QIN130932:QIN131041 QSJ130932:QSJ131041 RCF130932:RCF131041 RMB130932:RMB131041 RVX130932:RVX131041 SFT130932:SFT131041 SPP130932:SPP131041 SZL130932:SZL131041 TJH130932:TJH131041 TTD130932:TTD131041 UCZ130932:UCZ131041 UMV130932:UMV131041 UWR130932:UWR131041 VGN130932:VGN131041 VQJ130932:VQJ131041 WAF130932:WAF131041 WKB130932:WKB131041 WTX130932:WTX131041 D196468:D196577 HL196468:HL196577 RH196468:RH196577 ABD196468:ABD196577 AKZ196468:AKZ196577 AUV196468:AUV196577 BER196468:BER196577 BON196468:BON196577 BYJ196468:BYJ196577 CIF196468:CIF196577 CSB196468:CSB196577 DBX196468:DBX196577 DLT196468:DLT196577 DVP196468:DVP196577 EFL196468:EFL196577 EPH196468:EPH196577 EZD196468:EZD196577 FIZ196468:FIZ196577 FSV196468:FSV196577 GCR196468:GCR196577 GMN196468:GMN196577 GWJ196468:GWJ196577 HGF196468:HGF196577 HQB196468:HQB196577 HZX196468:HZX196577 IJT196468:IJT196577 ITP196468:ITP196577 JDL196468:JDL196577 JNH196468:JNH196577 JXD196468:JXD196577 KGZ196468:KGZ196577 KQV196468:KQV196577 LAR196468:LAR196577 LKN196468:LKN196577 LUJ196468:LUJ196577 MEF196468:MEF196577 MOB196468:MOB196577 MXX196468:MXX196577 NHT196468:NHT196577 NRP196468:NRP196577 OBL196468:OBL196577 OLH196468:OLH196577 OVD196468:OVD196577 PEZ196468:PEZ196577 POV196468:POV196577 PYR196468:PYR196577 QIN196468:QIN196577 QSJ196468:QSJ196577 RCF196468:RCF196577 RMB196468:RMB196577 RVX196468:RVX196577 SFT196468:SFT196577 SPP196468:SPP196577 SZL196468:SZL196577 TJH196468:TJH196577 TTD196468:TTD196577 UCZ196468:UCZ196577 UMV196468:UMV196577 UWR196468:UWR196577 VGN196468:VGN196577 VQJ196468:VQJ196577 WAF196468:WAF196577 WKB196468:WKB196577 WTX196468:WTX196577 D262004:D262113 HL262004:HL262113 RH262004:RH262113 ABD262004:ABD262113 AKZ262004:AKZ262113 AUV262004:AUV262113 BER262004:BER262113 BON262004:BON262113 BYJ262004:BYJ262113 CIF262004:CIF262113 CSB262004:CSB262113 DBX262004:DBX262113 DLT262004:DLT262113 DVP262004:DVP262113 EFL262004:EFL262113 EPH262004:EPH262113 EZD262004:EZD262113 FIZ262004:FIZ262113 FSV262004:FSV262113 GCR262004:GCR262113 GMN262004:GMN262113 GWJ262004:GWJ262113 HGF262004:HGF262113 HQB262004:HQB262113 HZX262004:HZX262113 IJT262004:IJT262113 ITP262004:ITP262113 JDL262004:JDL262113 JNH262004:JNH262113 JXD262004:JXD262113 KGZ262004:KGZ262113 KQV262004:KQV262113 LAR262004:LAR262113 LKN262004:LKN262113 LUJ262004:LUJ262113 MEF262004:MEF262113 MOB262004:MOB262113 MXX262004:MXX262113 NHT262004:NHT262113 NRP262004:NRP262113 OBL262004:OBL262113 OLH262004:OLH262113 OVD262004:OVD262113 PEZ262004:PEZ262113 POV262004:POV262113 PYR262004:PYR262113 QIN262004:QIN262113 QSJ262004:QSJ262113 RCF262004:RCF262113 RMB262004:RMB262113 RVX262004:RVX262113 SFT262004:SFT262113 SPP262004:SPP262113 SZL262004:SZL262113 TJH262004:TJH262113 TTD262004:TTD262113 UCZ262004:UCZ262113 UMV262004:UMV262113 UWR262004:UWR262113 VGN262004:VGN262113 VQJ262004:VQJ262113 WAF262004:WAF262113 WKB262004:WKB262113 WTX262004:WTX262113 D327540:D327649 HL327540:HL327649 RH327540:RH327649 ABD327540:ABD327649 AKZ327540:AKZ327649 AUV327540:AUV327649 BER327540:BER327649 BON327540:BON327649 BYJ327540:BYJ327649 CIF327540:CIF327649 CSB327540:CSB327649 DBX327540:DBX327649 DLT327540:DLT327649 DVP327540:DVP327649 EFL327540:EFL327649 EPH327540:EPH327649 EZD327540:EZD327649 FIZ327540:FIZ327649 FSV327540:FSV327649 GCR327540:GCR327649 GMN327540:GMN327649 GWJ327540:GWJ327649 HGF327540:HGF327649 HQB327540:HQB327649 HZX327540:HZX327649 IJT327540:IJT327649 ITP327540:ITP327649 JDL327540:JDL327649 JNH327540:JNH327649 JXD327540:JXD327649 KGZ327540:KGZ327649 KQV327540:KQV327649 LAR327540:LAR327649 LKN327540:LKN327649 LUJ327540:LUJ327649 MEF327540:MEF327649 MOB327540:MOB327649 MXX327540:MXX327649 NHT327540:NHT327649 NRP327540:NRP327649 OBL327540:OBL327649 OLH327540:OLH327649 OVD327540:OVD327649 PEZ327540:PEZ327649 POV327540:POV327649 PYR327540:PYR327649 QIN327540:QIN327649 QSJ327540:QSJ327649 RCF327540:RCF327649 RMB327540:RMB327649 RVX327540:RVX327649 SFT327540:SFT327649 SPP327540:SPP327649 SZL327540:SZL327649 TJH327540:TJH327649 TTD327540:TTD327649 UCZ327540:UCZ327649 UMV327540:UMV327649 UWR327540:UWR327649 VGN327540:VGN327649 VQJ327540:VQJ327649 WAF327540:WAF327649 WKB327540:WKB327649 WTX327540:WTX327649 D393076:D393185 HL393076:HL393185 RH393076:RH393185 ABD393076:ABD393185 AKZ393076:AKZ393185 AUV393076:AUV393185 BER393076:BER393185 BON393076:BON393185 BYJ393076:BYJ393185 CIF393076:CIF393185 CSB393076:CSB393185 DBX393076:DBX393185 DLT393076:DLT393185 DVP393076:DVP393185 EFL393076:EFL393185 EPH393076:EPH393185 EZD393076:EZD393185 FIZ393076:FIZ393185 FSV393076:FSV393185 GCR393076:GCR393185 GMN393076:GMN393185 GWJ393076:GWJ393185 HGF393076:HGF393185 HQB393076:HQB393185 HZX393076:HZX393185 IJT393076:IJT393185 ITP393076:ITP393185 JDL393076:JDL393185 JNH393076:JNH393185 JXD393076:JXD393185 KGZ393076:KGZ393185 KQV393076:KQV393185 LAR393076:LAR393185 LKN393076:LKN393185 LUJ393076:LUJ393185 MEF393076:MEF393185 MOB393076:MOB393185 MXX393076:MXX393185 NHT393076:NHT393185 NRP393076:NRP393185 OBL393076:OBL393185 OLH393076:OLH393185 OVD393076:OVD393185 PEZ393076:PEZ393185 POV393076:POV393185 PYR393076:PYR393185 QIN393076:QIN393185 QSJ393076:QSJ393185 RCF393076:RCF393185 RMB393076:RMB393185 RVX393076:RVX393185 SFT393076:SFT393185 SPP393076:SPP393185 SZL393076:SZL393185 TJH393076:TJH393185 TTD393076:TTD393185 UCZ393076:UCZ393185 UMV393076:UMV393185 UWR393076:UWR393185 VGN393076:VGN393185 VQJ393076:VQJ393185 WAF393076:WAF393185 WKB393076:WKB393185 WTX393076:WTX393185 D458612:D458721 HL458612:HL458721 RH458612:RH458721 ABD458612:ABD458721 AKZ458612:AKZ458721 AUV458612:AUV458721 BER458612:BER458721 BON458612:BON458721 BYJ458612:BYJ458721 CIF458612:CIF458721 CSB458612:CSB458721 DBX458612:DBX458721 DLT458612:DLT458721 DVP458612:DVP458721 EFL458612:EFL458721 EPH458612:EPH458721 EZD458612:EZD458721 FIZ458612:FIZ458721 FSV458612:FSV458721 GCR458612:GCR458721 GMN458612:GMN458721 GWJ458612:GWJ458721 HGF458612:HGF458721 HQB458612:HQB458721 HZX458612:HZX458721 IJT458612:IJT458721 ITP458612:ITP458721 JDL458612:JDL458721 JNH458612:JNH458721 JXD458612:JXD458721 KGZ458612:KGZ458721 KQV458612:KQV458721 LAR458612:LAR458721 LKN458612:LKN458721 LUJ458612:LUJ458721 MEF458612:MEF458721 MOB458612:MOB458721 MXX458612:MXX458721 NHT458612:NHT458721 NRP458612:NRP458721 OBL458612:OBL458721 OLH458612:OLH458721 OVD458612:OVD458721 PEZ458612:PEZ458721 POV458612:POV458721 PYR458612:PYR458721 QIN458612:QIN458721 QSJ458612:QSJ458721 RCF458612:RCF458721 RMB458612:RMB458721 RVX458612:RVX458721 SFT458612:SFT458721 SPP458612:SPP458721 SZL458612:SZL458721 TJH458612:TJH458721 TTD458612:TTD458721 UCZ458612:UCZ458721 UMV458612:UMV458721 UWR458612:UWR458721 VGN458612:VGN458721 VQJ458612:VQJ458721 WAF458612:WAF458721 WKB458612:WKB458721 WTX458612:WTX458721 D524148:D524257 HL524148:HL524257 RH524148:RH524257 ABD524148:ABD524257 AKZ524148:AKZ524257 AUV524148:AUV524257 BER524148:BER524257 BON524148:BON524257 BYJ524148:BYJ524257 CIF524148:CIF524257 CSB524148:CSB524257 DBX524148:DBX524257 DLT524148:DLT524257 DVP524148:DVP524257 EFL524148:EFL524257 EPH524148:EPH524257 EZD524148:EZD524257 FIZ524148:FIZ524257 FSV524148:FSV524257 GCR524148:GCR524257 GMN524148:GMN524257 GWJ524148:GWJ524257 HGF524148:HGF524257 HQB524148:HQB524257 HZX524148:HZX524257 IJT524148:IJT524257 ITP524148:ITP524257 JDL524148:JDL524257 JNH524148:JNH524257 JXD524148:JXD524257 KGZ524148:KGZ524257 KQV524148:KQV524257 LAR524148:LAR524257 LKN524148:LKN524257 LUJ524148:LUJ524257 MEF524148:MEF524257 MOB524148:MOB524257 MXX524148:MXX524257 NHT524148:NHT524257 NRP524148:NRP524257 OBL524148:OBL524257 OLH524148:OLH524257 OVD524148:OVD524257 PEZ524148:PEZ524257 POV524148:POV524257 PYR524148:PYR524257 QIN524148:QIN524257 QSJ524148:QSJ524257 RCF524148:RCF524257 RMB524148:RMB524257 RVX524148:RVX524257 SFT524148:SFT524257 SPP524148:SPP524257 SZL524148:SZL524257 TJH524148:TJH524257 TTD524148:TTD524257 UCZ524148:UCZ524257 UMV524148:UMV524257 UWR524148:UWR524257 VGN524148:VGN524257 VQJ524148:VQJ524257 WAF524148:WAF524257 WKB524148:WKB524257 WTX524148:WTX524257 D589684:D589793 HL589684:HL589793 RH589684:RH589793 ABD589684:ABD589793 AKZ589684:AKZ589793 AUV589684:AUV589793 BER589684:BER589793 BON589684:BON589793 BYJ589684:BYJ589793 CIF589684:CIF589793 CSB589684:CSB589793 DBX589684:DBX589793 DLT589684:DLT589793 DVP589684:DVP589793 EFL589684:EFL589793 EPH589684:EPH589793 EZD589684:EZD589793 FIZ589684:FIZ589793 FSV589684:FSV589793 GCR589684:GCR589793 GMN589684:GMN589793 GWJ589684:GWJ589793 HGF589684:HGF589793 HQB589684:HQB589793 HZX589684:HZX589793 IJT589684:IJT589793 ITP589684:ITP589793 JDL589684:JDL589793 JNH589684:JNH589793 JXD589684:JXD589793 KGZ589684:KGZ589793 KQV589684:KQV589793 LAR589684:LAR589793 LKN589684:LKN589793 LUJ589684:LUJ589793 MEF589684:MEF589793 MOB589684:MOB589793 MXX589684:MXX589793 NHT589684:NHT589793 NRP589684:NRP589793 OBL589684:OBL589793 OLH589684:OLH589793 OVD589684:OVD589793 PEZ589684:PEZ589793 POV589684:POV589793 PYR589684:PYR589793 QIN589684:QIN589793 QSJ589684:QSJ589793 RCF589684:RCF589793 RMB589684:RMB589793 RVX589684:RVX589793 SFT589684:SFT589793 SPP589684:SPP589793 SZL589684:SZL589793 TJH589684:TJH589793 TTD589684:TTD589793 UCZ589684:UCZ589793 UMV589684:UMV589793 UWR589684:UWR589793 VGN589684:VGN589793 VQJ589684:VQJ589793 WAF589684:WAF589793 WKB589684:WKB589793 WTX589684:WTX589793 D655220:D655329 HL655220:HL655329 RH655220:RH655329 ABD655220:ABD655329 AKZ655220:AKZ655329 AUV655220:AUV655329 BER655220:BER655329 BON655220:BON655329 BYJ655220:BYJ655329 CIF655220:CIF655329 CSB655220:CSB655329 DBX655220:DBX655329 DLT655220:DLT655329 DVP655220:DVP655329 EFL655220:EFL655329 EPH655220:EPH655329 EZD655220:EZD655329 FIZ655220:FIZ655329 FSV655220:FSV655329 GCR655220:GCR655329 GMN655220:GMN655329 GWJ655220:GWJ655329 HGF655220:HGF655329 HQB655220:HQB655329 HZX655220:HZX655329 IJT655220:IJT655329 ITP655220:ITP655329 JDL655220:JDL655329 JNH655220:JNH655329 JXD655220:JXD655329 KGZ655220:KGZ655329 KQV655220:KQV655329 LAR655220:LAR655329 LKN655220:LKN655329 LUJ655220:LUJ655329 MEF655220:MEF655329 MOB655220:MOB655329 MXX655220:MXX655329 NHT655220:NHT655329 NRP655220:NRP655329 OBL655220:OBL655329 OLH655220:OLH655329 OVD655220:OVD655329 PEZ655220:PEZ655329 POV655220:POV655329 PYR655220:PYR655329 QIN655220:QIN655329 QSJ655220:QSJ655329 RCF655220:RCF655329 RMB655220:RMB655329 RVX655220:RVX655329 SFT655220:SFT655329 SPP655220:SPP655329 SZL655220:SZL655329 TJH655220:TJH655329 TTD655220:TTD655329 UCZ655220:UCZ655329 UMV655220:UMV655329 UWR655220:UWR655329 VGN655220:VGN655329 VQJ655220:VQJ655329 WAF655220:WAF655329 WKB655220:WKB655329 WTX655220:WTX655329 D720756:D720865 HL720756:HL720865 RH720756:RH720865 ABD720756:ABD720865 AKZ720756:AKZ720865 AUV720756:AUV720865 BER720756:BER720865 BON720756:BON720865 BYJ720756:BYJ720865 CIF720756:CIF720865 CSB720756:CSB720865 DBX720756:DBX720865 DLT720756:DLT720865 DVP720756:DVP720865 EFL720756:EFL720865 EPH720756:EPH720865 EZD720756:EZD720865 FIZ720756:FIZ720865 FSV720756:FSV720865 GCR720756:GCR720865 GMN720756:GMN720865 GWJ720756:GWJ720865 HGF720756:HGF720865 HQB720756:HQB720865 HZX720756:HZX720865 IJT720756:IJT720865 ITP720756:ITP720865 JDL720756:JDL720865 JNH720756:JNH720865 JXD720756:JXD720865 KGZ720756:KGZ720865 KQV720756:KQV720865 LAR720756:LAR720865 LKN720756:LKN720865 LUJ720756:LUJ720865 MEF720756:MEF720865 MOB720756:MOB720865 MXX720756:MXX720865 NHT720756:NHT720865 NRP720756:NRP720865 OBL720756:OBL720865 OLH720756:OLH720865 OVD720756:OVD720865 PEZ720756:PEZ720865 POV720756:POV720865 PYR720756:PYR720865 QIN720756:QIN720865 QSJ720756:QSJ720865 RCF720756:RCF720865 RMB720756:RMB720865 RVX720756:RVX720865 SFT720756:SFT720865 SPP720756:SPP720865 SZL720756:SZL720865 TJH720756:TJH720865 TTD720756:TTD720865 UCZ720756:UCZ720865 UMV720756:UMV720865 UWR720756:UWR720865 VGN720756:VGN720865 VQJ720756:VQJ720865 WAF720756:WAF720865 WKB720756:WKB720865 WTX720756:WTX720865 D786292:D786401 HL786292:HL786401 RH786292:RH786401 ABD786292:ABD786401 AKZ786292:AKZ786401 AUV786292:AUV786401 BER786292:BER786401 BON786292:BON786401 BYJ786292:BYJ786401 CIF786292:CIF786401 CSB786292:CSB786401 DBX786292:DBX786401 DLT786292:DLT786401 DVP786292:DVP786401 EFL786292:EFL786401 EPH786292:EPH786401 EZD786292:EZD786401 FIZ786292:FIZ786401 FSV786292:FSV786401 GCR786292:GCR786401 GMN786292:GMN786401 GWJ786292:GWJ786401 HGF786292:HGF786401 HQB786292:HQB786401 HZX786292:HZX786401 IJT786292:IJT786401 ITP786292:ITP786401 JDL786292:JDL786401 JNH786292:JNH786401 JXD786292:JXD786401 KGZ786292:KGZ786401 KQV786292:KQV786401 LAR786292:LAR786401 LKN786292:LKN786401 LUJ786292:LUJ786401 MEF786292:MEF786401 MOB786292:MOB786401 MXX786292:MXX786401 NHT786292:NHT786401 NRP786292:NRP786401 OBL786292:OBL786401 OLH786292:OLH786401 OVD786292:OVD786401 PEZ786292:PEZ786401 POV786292:POV786401 PYR786292:PYR786401 QIN786292:QIN786401 QSJ786292:QSJ786401 RCF786292:RCF786401 RMB786292:RMB786401 RVX786292:RVX786401 SFT786292:SFT786401 SPP786292:SPP786401 SZL786292:SZL786401 TJH786292:TJH786401 TTD786292:TTD786401 UCZ786292:UCZ786401 UMV786292:UMV786401 UWR786292:UWR786401 VGN786292:VGN786401 VQJ786292:VQJ786401 WAF786292:WAF786401 WKB786292:WKB786401 WTX786292:WTX786401 D851828:D851937 HL851828:HL851937 RH851828:RH851937 ABD851828:ABD851937 AKZ851828:AKZ851937 AUV851828:AUV851937 BER851828:BER851937 BON851828:BON851937 BYJ851828:BYJ851937 CIF851828:CIF851937 CSB851828:CSB851937 DBX851828:DBX851937 DLT851828:DLT851937 DVP851828:DVP851937 EFL851828:EFL851937 EPH851828:EPH851937 EZD851828:EZD851937 FIZ851828:FIZ851937 FSV851828:FSV851937 GCR851828:GCR851937 GMN851828:GMN851937 GWJ851828:GWJ851937 HGF851828:HGF851937 HQB851828:HQB851937 HZX851828:HZX851937 IJT851828:IJT851937 ITP851828:ITP851937 JDL851828:JDL851937 JNH851828:JNH851937 JXD851828:JXD851937 KGZ851828:KGZ851937 KQV851828:KQV851937 LAR851828:LAR851937 LKN851828:LKN851937 LUJ851828:LUJ851937 MEF851828:MEF851937 MOB851828:MOB851937 MXX851828:MXX851937 NHT851828:NHT851937 NRP851828:NRP851937 OBL851828:OBL851937 OLH851828:OLH851937 OVD851828:OVD851937 PEZ851828:PEZ851937 POV851828:POV851937 PYR851828:PYR851937 QIN851828:QIN851937 QSJ851828:QSJ851937 RCF851828:RCF851937 RMB851828:RMB851937 RVX851828:RVX851937 SFT851828:SFT851937 SPP851828:SPP851937 SZL851828:SZL851937 TJH851828:TJH851937 TTD851828:TTD851937 UCZ851828:UCZ851937 UMV851828:UMV851937 UWR851828:UWR851937 VGN851828:VGN851937 VQJ851828:VQJ851937 WAF851828:WAF851937 WKB851828:WKB851937 WTX851828:WTX851937 D917364:D917473 HL917364:HL917473 RH917364:RH917473 ABD917364:ABD917473 AKZ917364:AKZ917473 AUV917364:AUV917473 BER917364:BER917473 BON917364:BON917473 BYJ917364:BYJ917473 CIF917364:CIF917473 CSB917364:CSB917473 DBX917364:DBX917473 DLT917364:DLT917473 DVP917364:DVP917473 EFL917364:EFL917473 EPH917364:EPH917473 EZD917364:EZD917473 FIZ917364:FIZ917473 FSV917364:FSV917473 GCR917364:GCR917473 GMN917364:GMN917473 GWJ917364:GWJ917473 HGF917364:HGF917473 HQB917364:HQB917473 HZX917364:HZX917473 IJT917364:IJT917473 ITP917364:ITP917473 JDL917364:JDL917473 JNH917364:JNH917473 JXD917364:JXD917473 KGZ917364:KGZ917473 KQV917364:KQV917473 LAR917364:LAR917473 LKN917364:LKN917473 LUJ917364:LUJ917473 MEF917364:MEF917473 MOB917364:MOB917473 MXX917364:MXX917473 NHT917364:NHT917473 NRP917364:NRP917473 OBL917364:OBL917473 OLH917364:OLH917473 OVD917364:OVD917473 PEZ917364:PEZ917473 POV917364:POV917473 PYR917364:PYR917473 QIN917364:QIN917473 QSJ917364:QSJ917473 RCF917364:RCF917473 RMB917364:RMB917473 RVX917364:RVX917473 SFT917364:SFT917473 SPP917364:SPP917473 SZL917364:SZL917473 TJH917364:TJH917473 TTD917364:TTD917473 UCZ917364:UCZ917473 UMV917364:UMV917473 UWR917364:UWR917473 VGN917364:VGN917473 VQJ917364:VQJ917473 WAF917364:WAF917473 WKB917364:WKB917473 WTX917364:WTX917473 D982900:D983009 HL982900:HL983009 RH982900:RH983009 ABD982900:ABD983009 AKZ982900:AKZ983009 AUV982900:AUV983009 BER982900:BER983009 BON982900:BON983009 BYJ982900:BYJ983009 CIF982900:CIF983009 CSB982900:CSB983009 DBX982900:DBX983009 DLT982900:DLT983009 DVP982900:DVP983009 EFL982900:EFL983009 EPH982900:EPH983009 EZD982900:EZD983009 FIZ982900:FIZ983009 FSV982900:FSV983009 GCR982900:GCR983009 GMN982900:GMN983009 GWJ982900:GWJ983009 HGF982900:HGF983009 HQB982900:HQB983009 HZX982900:HZX983009 IJT982900:IJT983009 ITP982900:ITP983009 JDL982900:JDL983009 JNH982900:JNH983009 JXD982900:JXD983009 KGZ982900:KGZ983009 KQV982900:KQV983009 LAR982900:LAR983009 LKN982900:LKN983009 LUJ982900:LUJ983009 MEF982900:MEF983009 MOB982900:MOB983009 MXX982900:MXX983009 NHT982900:NHT983009 NRP982900:NRP983009 OBL982900:OBL983009 OLH982900:OLH983009 OVD982900:OVD983009 PEZ982900:PEZ983009 POV982900:POV983009 PYR982900:PYR983009 QIN982900:QIN983009 QSJ982900:QSJ983009 RCF982900:RCF983009 RMB982900:RMB983009 RVX982900:RVX983009 SFT982900:SFT983009 SPP982900:SPP983009 SZL982900:SZL983009 TJH982900:TJH983009 TTD982900:TTD983009 UCZ982900:UCZ983009 UMV982900:UMV983009 UWR982900:UWR983009 VGN982900:VGN983009 VQJ982900:VQJ983009 WAF982900:WAF983009 WKB982900:WKB983009 WTX982900:WTX983009 D1048436:D1048576 HL1048436:HL1048576 RH1048436:RH1048576 ABD1048436:ABD1048576 AKZ1048436:AKZ1048576 AUV1048436:AUV1048576 BER1048436:BER1048576 BON1048436:BON1048576 BYJ1048436:BYJ1048576 CIF1048436:CIF1048576 CSB1048436:CSB1048576 DBX1048436:DBX1048576 DLT1048436:DLT1048576 DVP1048436:DVP1048576 EFL1048436:EFL1048576 EPH1048436:EPH1048576 EZD1048436:EZD1048576 FIZ1048436:FIZ1048576 FSV1048436:FSV1048576 GCR1048436:GCR1048576 GMN1048436:GMN1048576 GWJ1048436:GWJ1048576 HGF1048436:HGF1048576 HQB1048436:HQB1048576 HZX1048436:HZX1048576 IJT1048436:IJT1048576 ITP1048436:ITP1048576 JDL1048436:JDL1048576 JNH1048436:JNH1048576 JXD1048436:JXD1048576 KGZ1048436:KGZ1048576 KQV1048436:KQV1048576 LAR1048436:LAR1048576 LKN1048436:LKN1048576 LUJ1048436:LUJ1048576 MEF1048436:MEF1048576 MOB1048436:MOB1048576 MXX1048436:MXX1048576 NHT1048436:NHT1048576 NRP1048436:NRP1048576 OBL1048436:OBL1048576 OLH1048436:OLH1048576 OVD1048436:OVD1048576 PEZ1048436:PEZ1048576 POV1048436:POV1048576 PYR1048436:PYR1048576 QIN1048436:QIN1048576 QSJ1048436:QSJ1048576 RCF1048436:RCF1048576 RMB1048436:RMB1048576 RVX1048436:RVX1048576 SFT1048436:SFT1048576 SPP1048436:SPP1048576 SZL1048436:SZL1048576 TJH1048436:TJH1048576 TTD1048436:TTD1048576 UCZ1048436:UCZ1048576 UMV1048436:UMV1048576 UWR1048436:UWR1048576 VGN1048436:VGN1048576 VQJ1048436:VQJ1048576 WAF1048436:WAF1048576 WKB1048436:WKB1048576 WTX1048436:WTX1048576 HG65396:HG65505 RC65396:RC65505 AAY65396:AAY65505 AKU65396:AKU65505 AUQ65396:AUQ65505 BEM65396:BEM65505 BOI65396:BOI65505 BYE65396:BYE65505 CIA65396:CIA65505 CRW65396:CRW65505 DBS65396:DBS65505 DLO65396:DLO65505 DVK65396:DVK65505 EFG65396:EFG65505 EPC65396:EPC65505 EYY65396:EYY65505 FIU65396:FIU65505 FSQ65396:FSQ65505 GCM65396:GCM65505 GMI65396:GMI65505 GWE65396:GWE65505 HGA65396:HGA65505 HPW65396:HPW65505 HZS65396:HZS65505 IJO65396:IJO65505 ITK65396:ITK65505 JDG65396:JDG65505 JNC65396:JNC65505 JWY65396:JWY65505 KGU65396:KGU65505 KQQ65396:KQQ65505 LAM65396:LAM65505 LKI65396:LKI65505 LUE65396:LUE65505 MEA65396:MEA65505 MNW65396:MNW65505 MXS65396:MXS65505 NHO65396:NHO65505 NRK65396:NRK65505 OBG65396:OBG65505 OLC65396:OLC65505 OUY65396:OUY65505 PEU65396:PEU65505 POQ65396:POQ65505 PYM65396:PYM65505 QII65396:QII65505 QSE65396:QSE65505 RCA65396:RCA65505 RLW65396:RLW65505 RVS65396:RVS65505 SFO65396:SFO65505 SPK65396:SPK65505 SZG65396:SZG65505 TJC65396:TJC65505 TSY65396:TSY65505 UCU65396:UCU65505 UMQ65396:UMQ65505 UWM65396:UWM65505 VGI65396:VGI65505 VQE65396:VQE65505 WAA65396:WAA65505 WJW65396:WJW65505 WTS65396:WTS65505 XDO65396:XFD65505 HG130932:HG131041 RC130932:RC131041 AAY130932:AAY131041 AKU130932:AKU131041 AUQ130932:AUQ131041 BEM130932:BEM131041 BOI130932:BOI131041 BYE130932:BYE131041 CIA130932:CIA131041 CRW130932:CRW131041 DBS130932:DBS131041 DLO130932:DLO131041 DVK130932:DVK131041 EFG130932:EFG131041 EPC130932:EPC131041 EYY130932:EYY131041 FIU130932:FIU131041 FSQ130932:FSQ131041 GCM130932:GCM131041 GMI130932:GMI131041 GWE130932:GWE131041 HGA130932:HGA131041 HPW130932:HPW131041 HZS130932:HZS131041 IJO130932:IJO131041 ITK130932:ITK131041 JDG130932:JDG131041 JNC130932:JNC131041 JWY130932:JWY131041 KGU130932:KGU131041 KQQ130932:KQQ131041 LAM130932:LAM131041 LKI130932:LKI131041 LUE130932:LUE131041 MEA130932:MEA131041 MNW130932:MNW131041 MXS130932:MXS131041 NHO130932:NHO131041 NRK130932:NRK131041 OBG130932:OBG131041 OLC130932:OLC131041 OUY130932:OUY131041 PEU130932:PEU131041 POQ130932:POQ131041 PYM130932:PYM131041 QII130932:QII131041 QSE130932:QSE131041 RCA130932:RCA131041 RLW130932:RLW131041 RVS130932:RVS131041 SFO130932:SFO131041 SPK130932:SPK131041 SZG130932:SZG131041 TJC130932:TJC131041 TSY130932:TSY131041 UCU130932:UCU131041 UMQ130932:UMQ131041 UWM130932:UWM131041 VGI130932:VGI131041 VQE130932:VQE131041 WAA130932:WAA131041 WJW130932:WJW131041 WTS130932:WTS131041 XDO130932:XFD131041 HG196468:HG196577 RC196468:RC196577 AAY196468:AAY196577 AKU196468:AKU196577 AUQ196468:AUQ196577 BEM196468:BEM196577 BOI196468:BOI196577 BYE196468:BYE196577 CIA196468:CIA196577 CRW196468:CRW196577 DBS196468:DBS196577 DLO196468:DLO196577 DVK196468:DVK196577 EFG196468:EFG196577 EPC196468:EPC196577 EYY196468:EYY196577 FIU196468:FIU196577 FSQ196468:FSQ196577 GCM196468:GCM196577 GMI196468:GMI196577 GWE196468:GWE196577 HGA196468:HGA196577 HPW196468:HPW196577 HZS196468:HZS196577 IJO196468:IJO196577 ITK196468:ITK196577 JDG196468:JDG196577 JNC196468:JNC196577 JWY196468:JWY196577 KGU196468:KGU196577 KQQ196468:KQQ196577 LAM196468:LAM196577 LKI196468:LKI196577 LUE196468:LUE196577 MEA196468:MEA196577 MNW196468:MNW196577 MXS196468:MXS196577 NHO196468:NHO196577 NRK196468:NRK196577 OBG196468:OBG196577 OLC196468:OLC196577 OUY196468:OUY196577 PEU196468:PEU196577 POQ196468:POQ196577 PYM196468:PYM196577 QII196468:QII196577 QSE196468:QSE196577 RCA196468:RCA196577 RLW196468:RLW196577 RVS196468:RVS196577 SFO196468:SFO196577 SPK196468:SPK196577 SZG196468:SZG196577 TJC196468:TJC196577 TSY196468:TSY196577 UCU196468:UCU196577 UMQ196468:UMQ196577 UWM196468:UWM196577 VGI196468:VGI196577 VQE196468:VQE196577 WAA196468:WAA196577 WJW196468:WJW196577 WTS196468:WTS196577 XDO196468:XFD196577 HG262004:HG262113 RC262004:RC262113 AAY262004:AAY262113 AKU262004:AKU262113 AUQ262004:AUQ262113 BEM262004:BEM262113 BOI262004:BOI262113 BYE262004:BYE262113 CIA262004:CIA262113 CRW262004:CRW262113 DBS262004:DBS262113 DLO262004:DLO262113 DVK262004:DVK262113 EFG262004:EFG262113 EPC262004:EPC262113 EYY262004:EYY262113 FIU262004:FIU262113 FSQ262004:FSQ262113 GCM262004:GCM262113 GMI262004:GMI262113 GWE262004:GWE262113 HGA262004:HGA262113 HPW262004:HPW262113 HZS262004:HZS262113 IJO262004:IJO262113 ITK262004:ITK262113 JDG262004:JDG262113 JNC262004:JNC262113 JWY262004:JWY262113 KGU262004:KGU262113 KQQ262004:KQQ262113 LAM262004:LAM262113 LKI262004:LKI262113 LUE262004:LUE262113 MEA262004:MEA262113 MNW262004:MNW262113 MXS262004:MXS262113 NHO262004:NHO262113 NRK262004:NRK262113 OBG262004:OBG262113 OLC262004:OLC262113 OUY262004:OUY262113 PEU262004:PEU262113 POQ262004:POQ262113 PYM262004:PYM262113 QII262004:QII262113 QSE262004:QSE262113 RCA262004:RCA262113 RLW262004:RLW262113 RVS262004:RVS262113 SFO262004:SFO262113 SPK262004:SPK262113 SZG262004:SZG262113 TJC262004:TJC262113 TSY262004:TSY262113 UCU262004:UCU262113 UMQ262004:UMQ262113 UWM262004:UWM262113 VGI262004:VGI262113 VQE262004:VQE262113 WAA262004:WAA262113 WJW262004:WJW262113 WTS262004:WTS262113 XDO262004:XFD262113 HG327540:HG327649 RC327540:RC327649 AAY327540:AAY327649 AKU327540:AKU327649 AUQ327540:AUQ327649 BEM327540:BEM327649 BOI327540:BOI327649 BYE327540:BYE327649 CIA327540:CIA327649 CRW327540:CRW327649 DBS327540:DBS327649 DLO327540:DLO327649 DVK327540:DVK327649 EFG327540:EFG327649 EPC327540:EPC327649 EYY327540:EYY327649 FIU327540:FIU327649 FSQ327540:FSQ327649 GCM327540:GCM327649 GMI327540:GMI327649 GWE327540:GWE327649 HGA327540:HGA327649 HPW327540:HPW327649 HZS327540:HZS327649 IJO327540:IJO327649 ITK327540:ITK327649 JDG327540:JDG327649 JNC327540:JNC327649 JWY327540:JWY327649 KGU327540:KGU327649 KQQ327540:KQQ327649 LAM327540:LAM327649 LKI327540:LKI327649 LUE327540:LUE327649 MEA327540:MEA327649 MNW327540:MNW327649 MXS327540:MXS327649 NHO327540:NHO327649 NRK327540:NRK327649 OBG327540:OBG327649 OLC327540:OLC327649 OUY327540:OUY327649 PEU327540:PEU327649 POQ327540:POQ327649 PYM327540:PYM327649 QII327540:QII327649 QSE327540:QSE327649 RCA327540:RCA327649 RLW327540:RLW327649 RVS327540:RVS327649 SFO327540:SFO327649 SPK327540:SPK327649 SZG327540:SZG327649 TJC327540:TJC327649 TSY327540:TSY327649 UCU327540:UCU327649 UMQ327540:UMQ327649 UWM327540:UWM327649 VGI327540:VGI327649 VQE327540:VQE327649 WAA327540:WAA327649 WJW327540:WJW327649 WTS327540:WTS327649 XDO327540:XFD327649 HG393076:HG393185 RC393076:RC393185 AAY393076:AAY393185 AKU393076:AKU393185 AUQ393076:AUQ393185 BEM393076:BEM393185 BOI393076:BOI393185 BYE393076:BYE393185 CIA393076:CIA393185 CRW393076:CRW393185 DBS393076:DBS393185 DLO393076:DLO393185 DVK393076:DVK393185 EFG393076:EFG393185 EPC393076:EPC393185 EYY393076:EYY393185 FIU393076:FIU393185 FSQ393076:FSQ393185 GCM393076:GCM393185 GMI393076:GMI393185 GWE393076:GWE393185 HGA393076:HGA393185 HPW393076:HPW393185 HZS393076:HZS393185 IJO393076:IJO393185 ITK393076:ITK393185 JDG393076:JDG393185 JNC393076:JNC393185 JWY393076:JWY393185 KGU393076:KGU393185 KQQ393076:KQQ393185 LAM393076:LAM393185 LKI393076:LKI393185 LUE393076:LUE393185 MEA393076:MEA393185 MNW393076:MNW393185 MXS393076:MXS393185 NHO393076:NHO393185 NRK393076:NRK393185 OBG393076:OBG393185 OLC393076:OLC393185 OUY393076:OUY393185 PEU393076:PEU393185 POQ393076:POQ393185 PYM393076:PYM393185 QII393076:QII393185 QSE393076:QSE393185 RCA393076:RCA393185 RLW393076:RLW393185 RVS393076:RVS393185 SFO393076:SFO393185 SPK393076:SPK393185 SZG393076:SZG393185 TJC393076:TJC393185 TSY393076:TSY393185 UCU393076:UCU393185 UMQ393076:UMQ393185 UWM393076:UWM393185 VGI393076:VGI393185 VQE393076:VQE393185 WAA393076:WAA393185 WJW393076:WJW393185 WTS393076:WTS393185 XDO393076:XFD393185 HG458612:HG458721 RC458612:RC458721 AAY458612:AAY458721 AKU458612:AKU458721 AUQ458612:AUQ458721 BEM458612:BEM458721 BOI458612:BOI458721 BYE458612:BYE458721 CIA458612:CIA458721 CRW458612:CRW458721 DBS458612:DBS458721 DLO458612:DLO458721 DVK458612:DVK458721 EFG458612:EFG458721 EPC458612:EPC458721 EYY458612:EYY458721 FIU458612:FIU458721 FSQ458612:FSQ458721 GCM458612:GCM458721 GMI458612:GMI458721 GWE458612:GWE458721 HGA458612:HGA458721 HPW458612:HPW458721 HZS458612:HZS458721 IJO458612:IJO458721 ITK458612:ITK458721 JDG458612:JDG458721 JNC458612:JNC458721 JWY458612:JWY458721 KGU458612:KGU458721 KQQ458612:KQQ458721 LAM458612:LAM458721 LKI458612:LKI458721 LUE458612:LUE458721 MEA458612:MEA458721 MNW458612:MNW458721 MXS458612:MXS458721 NHO458612:NHO458721 NRK458612:NRK458721 OBG458612:OBG458721 OLC458612:OLC458721 OUY458612:OUY458721 PEU458612:PEU458721 POQ458612:POQ458721 PYM458612:PYM458721 QII458612:QII458721 QSE458612:QSE458721 RCA458612:RCA458721 RLW458612:RLW458721 RVS458612:RVS458721 SFO458612:SFO458721 SPK458612:SPK458721 SZG458612:SZG458721 TJC458612:TJC458721 TSY458612:TSY458721 UCU458612:UCU458721 UMQ458612:UMQ458721 UWM458612:UWM458721 VGI458612:VGI458721 VQE458612:VQE458721 WAA458612:WAA458721 WJW458612:WJW458721 WTS458612:WTS458721 XDO458612:XFD458721 HG524148:HG524257 RC524148:RC524257 AAY524148:AAY524257 AKU524148:AKU524257 AUQ524148:AUQ524257 BEM524148:BEM524257 BOI524148:BOI524257 BYE524148:BYE524257 CIA524148:CIA524257 CRW524148:CRW524257 DBS524148:DBS524257 DLO524148:DLO524257 DVK524148:DVK524257 EFG524148:EFG524257 EPC524148:EPC524257 EYY524148:EYY524257 FIU524148:FIU524257 FSQ524148:FSQ524257 GCM524148:GCM524257 GMI524148:GMI524257 GWE524148:GWE524257 HGA524148:HGA524257 HPW524148:HPW524257 HZS524148:HZS524257 IJO524148:IJO524257 ITK524148:ITK524257 JDG524148:JDG524257 JNC524148:JNC524257 JWY524148:JWY524257 KGU524148:KGU524257 KQQ524148:KQQ524257 LAM524148:LAM524257 LKI524148:LKI524257 LUE524148:LUE524257 MEA524148:MEA524257 MNW524148:MNW524257 MXS524148:MXS524257 NHO524148:NHO524257 NRK524148:NRK524257 OBG524148:OBG524257 OLC524148:OLC524257 OUY524148:OUY524257 PEU524148:PEU524257 POQ524148:POQ524257 PYM524148:PYM524257 QII524148:QII524257 QSE524148:QSE524257 RCA524148:RCA524257 RLW524148:RLW524257 RVS524148:RVS524257 SFO524148:SFO524257 SPK524148:SPK524257 SZG524148:SZG524257 TJC524148:TJC524257 TSY524148:TSY524257 UCU524148:UCU524257 UMQ524148:UMQ524257 UWM524148:UWM524257 VGI524148:VGI524257 VQE524148:VQE524257 WAA524148:WAA524257 WJW524148:WJW524257 WTS524148:WTS524257 XDO524148:XFD524257 HG589684:HG589793 RC589684:RC589793 AAY589684:AAY589793 AKU589684:AKU589793 AUQ589684:AUQ589793 BEM589684:BEM589793 BOI589684:BOI589793 BYE589684:BYE589793 CIA589684:CIA589793 CRW589684:CRW589793 DBS589684:DBS589793 DLO589684:DLO589793 DVK589684:DVK589793 EFG589684:EFG589793 EPC589684:EPC589793 EYY589684:EYY589793 FIU589684:FIU589793 FSQ589684:FSQ589793 GCM589684:GCM589793 GMI589684:GMI589793 GWE589684:GWE589793 HGA589684:HGA589793 HPW589684:HPW589793 HZS589684:HZS589793 IJO589684:IJO589793 ITK589684:ITK589793 JDG589684:JDG589793 JNC589684:JNC589793 JWY589684:JWY589793 KGU589684:KGU589793 KQQ589684:KQQ589793 LAM589684:LAM589793 LKI589684:LKI589793 LUE589684:LUE589793 MEA589684:MEA589793 MNW589684:MNW589793 MXS589684:MXS589793 NHO589684:NHO589793 NRK589684:NRK589793 OBG589684:OBG589793 OLC589684:OLC589793 OUY589684:OUY589793 PEU589684:PEU589793 POQ589684:POQ589793 PYM589684:PYM589793 QII589684:QII589793 QSE589684:QSE589793 RCA589684:RCA589793 RLW589684:RLW589793 RVS589684:RVS589793 SFO589684:SFO589793 SPK589684:SPK589793 SZG589684:SZG589793 TJC589684:TJC589793 TSY589684:TSY589793 UCU589684:UCU589793 UMQ589684:UMQ589793 UWM589684:UWM589793 VGI589684:VGI589793 VQE589684:VQE589793 WAA589684:WAA589793 WJW589684:WJW589793 WTS589684:WTS589793 XDO589684:XFD589793 HG655220:HG655329 RC655220:RC655329 AAY655220:AAY655329 AKU655220:AKU655329 AUQ655220:AUQ655329 BEM655220:BEM655329 BOI655220:BOI655329 BYE655220:BYE655329 CIA655220:CIA655329 CRW655220:CRW655329 DBS655220:DBS655329 DLO655220:DLO655329 DVK655220:DVK655329 EFG655220:EFG655329 EPC655220:EPC655329 EYY655220:EYY655329 FIU655220:FIU655329 FSQ655220:FSQ655329 GCM655220:GCM655329 GMI655220:GMI655329 GWE655220:GWE655329 HGA655220:HGA655329 HPW655220:HPW655329 HZS655220:HZS655329 IJO655220:IJO655329 ITK655220:ITK655329 JDG655220:JDG655329 JNC655220:JNC655329 JWY655220:JWY655329 KGU655220:KGU655329 KQQ655220:KQQ655329 LAM655220:LAM655329 LKI655220:LKI655329 LUE655220:LUE655329 MEA655220:MEA655329 MNW655220:MNW655329 MXS655220:MXS655329 NHO655220:NHO655329 NRK655220:NRK655329 OBG655220:OBG655329 OLC655220:OLC655329 OUY655220:OUY655329 PEU655220:PEU655329 POQ655220:POQ655329 PYM655220:PYM655329 QII655220:QII655329 QSE655220:QSE655329 RCA655220:RCA655329 RLW655220:RLW655329 RVS655220:RVS655329 SFO655220:SFO655329 SPK655220:SPK655329 SZG655220:SZG655329 TJC655220:TJC655329 TSY655220:TSY655329 UCU655220:UCU655329 UMQ655220:UMQ655329 UWM655220:UWM655329 VGI655220:VGI655329 VQE655220:VQE655329 WAA655220:WAA655329 WJW655220:WJW655329 WTS655220:WTS655329 XDO655220:XFD655329 HG720756:HG720865 RC720756:RC720865 AAY720756:AAY720865 AKU720756:AKU720865 AUQ720756:AUQ720865 BEM720756:BEM720865 BOI720756:BOI720865 BYE720756:BYE720865 CIA720756:CIA720865 CRW720756:CRW720865 DBS720756:DBS720865 DLO720756:DLO720865 DVK720756:DVK720865 EFG720756:EFG720865 EPC720756:EPC720865 EYY720756:EYY720865 FIU720756:FIU720865 FSQ720756:FSQ720865 GCM720756:GCM720865 GMI720756:GMI720865 GWE720756:GWE720865 HGA720756:HGA720865 HPW720756:HPW720865 HZS720756:HZS720865 IJO720756:IJO720865 ITK720756:ITK720865 JDG720756:JDG720865 JNC720756:JNC720865 JWY720756:JWY720865 KGU720756:KGU720865 KQQ720756:KQQ720865 LAM720756:LAM720865 LKI720756:LKI720865 LUE720756:LUE720865 MEA720756:MEA720865 MNW720756:MNW720865 MXS720756:MXS720865 NHO720756:NHO720865 NRK720756:NRK720865 OBG720756:OBG720865 OLC720756:OLC720865 OUY720756:OUY720865 PEU720756:PEU720865 POQ720756:POQ720865 PYM720756:PYM720865 QII720756:QII720865 QSE720756:QSE720865 RCA720756:RCA720865 RLW720756:RLW720865 RVS720756:RVS720865 SFO720756:SFO720865 SPK720756:SPK720865 SZG720756:SZG720865 TJC720756:TJC720865 TSY720756:TSY720865 UCU720756:UCU720865 UMQ720756:UMQ720865 UWM720756:UWM720865 VGI720756:VGI720865 VQE720756:VQE720865 WAA720756:WAA720865 WJW720756:WJW720865 WTS720756:WTS720865 XDO720756:XFD720865 HG786292:HG786401 RC786292:RC786401 AAY786292:AAY786401 AKU786292:AKU786401 AUQ786292:AUQ786401 BEM786292:BEM786401 BOI786292:BOI786401 BYE786292:BYE786401 CIA786292:CIA786401 CRW786292:CRW786401 DBS786292:DBS786401 DLO786292:DLO786401 DVK786292:DVK786401 EFG786292:EFG786401 EPC786292:EPC786401 EYY786292:EYY786401 FIU786292:FIU786401 FSQ786292:FSQ786401 GCM786292:GCM786401 GMI786292:GMI786401 GWE786292:GWE786401 HGA786292:HGA786401 HPW786292:HPW786401 HZS786292:HZS786401 IJO786292:IJO786401 ITK786292:ITK786401 JDG786292:JDG786401 JNC786292:JNC786401 JWY786292:JWY786401 KGU786292:KGU786401 KQQ786292:KQQ786401 LAM786292:LAM786401 LKI786292:LKI786401 LUE786292:LUE786401 MEA786292:MEA786401 MNW786292:MNW786401 MXS786292:MXS786401 NHO786292:NHO786401 NRK786292:NRK786401 OBG786292:OBG786401 OLC786292:OLC786401 OUY786292:OUY786401 PEU786292:PEU786401 POQ786292:POQ786401 PYM786292:PYM786401 QII786292:QII786401 QSE786292:QSE786401 RCA786292:RCA786401 RLW786292:RLW786401 RVS786292:RVS786401 SFO786292:SFO786401 SPK786292:SPK786401 SZG786292:SZG786401 TJC786292:TJC786401 TSY786292:TSY786401 UCU786292:UCU786401 UMQ786292:UMQ786401 UWM786292:UWM786401 VGI786292:VGI786401 VQE786292:VQE786401 WAA786292:WAA786401 WJW786292:WJW786401 WTS786292:WTS786401 XDO786292:XFD786401 HG851828:HG851937 RC851828:RC851937 AAY851828:AAY851937 AKU851828:AKU851937 AUQ851828:AUQ851937 BEM851828:BEM851937 BOI851828:BOI851937 BYE851828:BYE851937 CIA851828:CIA851937 CRW851828:CRW851937 DBS851828:DBS851937 DLO851828:DLO851937 DVK851828:DVK851937 EFG851828:EFG851937 EPC851828:EPC851937 EYY851828:EYY851937 FIU851828:FIU851937 FSQ851828:FSQ851937 GCM851828:GCM851937 GMI851828:GMI851937 GWE851828:GWE851937 HGA851828:HGA851937 HPW851828:HPW851937 HZS851828:HZS851937 IJO851828:IJO851937 ITK851828:ITK851937 JDG851828:JDG851937 JNC851828:JNC851937 JWY851828:JWY851937 KGU851828:KGU851937 KQQ851828:KQQ851937 LAM851828:LAM851937 LKI851828:LKI851937 LUE851828:LUE851937 MEA851828:MEA851937 MNW851828:MNW851937 MXS851828:MXS851937 NHO851828:NHO851937 NRK851828:NRK851937 OBG851828:OBG851937 OLC851828:OLC851937 OUY851828:OUY851937 PEU851828:PEU851937 POQ851828:POQ851937 PYM851828:PYM851937 QII851828:QII851937 QSE851828:QSE851937 RCA851828:RCA851937 RLW851828:RLW851937 RVS851828:RVS851937 SFO851828:SFO851937 SPK851828:SPK851937 SZG851828:SZG851937 TJC851828:TJC851937 TSY851828:TSY851937 UCU851828:UCU851937 UMQ851828:UMQ851937 UWM851828:UWM851937 VGI851828:VGI851937 VQE851828:VQE851937 WAA851828:WAA851937 WJW851828:WJW851937 WTS851828:WTS851937 XDO851828:XFD851937 HG917364:HG917473 RC917364:RC917473 AAY917364:AAY917473 AKU917364:AKU917473 AUQ917364:AUQ917473 BEM917364:BEM917473 BOI917364:BOI917473 BYE917364:BYE917473 CIA917364:CIA917473 CRW917364:CRW917473 DBS917364:DBS917473 DLO917364:DLO917473 DVK917364:DVK917473 EFG917364:EFG917473 EPC917364:EPC917473 EYY917364:EYY917473 FIU917364:FIU917473 FSQ917364:FSQ917473 GCM917364:GCM917473 GMI917364:GMI917473 GWE917364:GWE917473 HGA917364:HGA917473 HPW917364:HPW917473 HZS917364:HZS917473 IJO917364:IJO917473 ITK917364:ITK917473 JDG917364:JDG917473 JNC917364:JNC917473 JWY917364:JWY917473 KGU917364:KGU917473 KQQ917364:KQQ917473 LAM917364:LAM917473 LKI917364:LKI917473 LUE917364:LUE917473 MEA917364:MEA917473 MNW917364:MNW917473 MXS917364:MXS917473 NHO917364:NHO917473 NRK917364:NRK917473 OBG917364:OBG917473 OLC917364:OLC917473 OUY917364:OUY917473 PEU917364:PEU917473 POQ917364:POQ917473 PYM917364:PYM917473 QII917364:QII917473 QSE917364:QSE917473 RCA917364:RCA917473 RLW917364:RLW917473 RVS917364:RVS917473 SFO917364:SFO917473 SPK917364:SPK917473 SZG917364:SZG917473 TJC917364:TJC917473 TSY917364:TSY917473 UCU917364:UCU917473 UMQ917364:UMQ917473 UWM917364:UWM917473 VGI917364:VGI917473 VQE917364:VQE917473 WAA917364:WAA917473 WJW917364:WJW917473 WTS917364:WTS917473 XDO917364:XFD917473 HG982900:HG983009 RC982900:RC983009 AAY982900:AAY983009 AKU982900:AKU983009 AUQ982900:AUQ983009 BEM982900:BEM983009 BOI982900:BOI983009 BYE982900:BYE983009 CIA982900:CIA983009 CRW982900:CRW983009 DBS982900:DBS983009 DLO982900:DLO983009 DVK982900:DVK983009 EFG982900:EFG983009 EPC982900:EPC983009 EYY982900:EYY983009 FIU982900:FIU983009 FSQ982900:FSQ983009 GCM982900:GCM983009 GMI982900:GMI983009 GWE982900:GWE983009 HGA982900:HGA983009 HPW982900:HPW983009 HZS982900:HZS983009 IJO982900:IJO983009 ITK982900:ITK983009 JDG982900:JDG983009 JNC982900:JNC983009 JWY982900:JWY983009 KGU982900:KGU983009 KQQ982900:KQQ983009 LAM982900:LAM983009 LKI982900:LKI983009 LUE982900:LUE983009 MEA982900:MEA983009 MNW982900:MNW983009 MXS982900:MXS983009 NHO982900:NHO983009 NRK982900:NRK983009 OBG982900:OBG983009 OLC982900:OLC983009 OUY982900:OUY983009 PEU982900:PEU983009 POQ982900:POQ983009 PYM982900:PYM983009 QII982900:QII983009 QSE982900:QSE983009 RCA982900:RCA983009 RLW982900:RLW983009 RVS982900:RVS983009 SFO982900:SFO983009 SPK982900:SPK983009 SZG982900:SZG983009 TJC982900:TJC983009 TSY982900:TSY983009 UCU982900:UCU983009 UMQ982900:UMQ983009 UWM982900:UWM983009 VGI982900:VGI983009 VQE982900:VQE983009 WAA982900:WAA983009 WJW982900:WJW983009 WTS982900:WTS983009 XDO982900:XFD983009 HG1048436:HG1048576 RC1048436:RC1048576 AAY1048436:AAY1048576 AKU1048436:AKU1048576 AUQ1048436:AUQ1048576 BEM1048436:BEM1048576 BOI1048436:BOI1048576 BYE1048436:BYE1048576 CIA1048436:CIA1048576 CRW1048436:CRW1048576 DBS1048436:DBS1048576 DLO1048436:DLO1048576 DVK1048436:DVK1048576 EFG1048436:EFG1048576 EPC1048436:EPC1048576 EYY1048436:EYY1048576 FIU1048436:FIU1048576 FSQ1048436:FSQ1048576 GCM1048436:GCM1048576 GMI1048436:GMI1048576 GWE1048436:GWE1048576 HGA1048436:HGA1048576 HPW1048436:HPW1048576 HZS1048436:HZS1048576 IJO1048436:IJO1048576 ITK1048436:ITK1048576 JDG1048436:JDG1048576 JNC1048436:JNC1048576 JWY1048436:JWY1048576 KGU1048436:KGU1048576 KQQ1048436:KQQ1048576 LAM1048436:LAM1048576 LKI1048436:LKI1048576 LUE1048436:LUE1048576 MEA1048436:MEA1048576 MNW1048436:MNW1048576 MXS1048436:MXS1048576 NHO1048436:NHO1048576 NRK1048436:NRK1048576 OBG1048436:OBG1048576 OLC1048436:OLC1048576 OUY1048436:OUY1048576 PEU1048436:PEU1048576 POQ1048436:POQ1048576 PYM1048436:PYM1048576 QII1048436:QII1048576 QSE1048436:QSE1048576 RCA1048436:RCA1048576 RLW1048436:RLW1048576 RVS1048436:RVS1048576 SFO1048436:SFO1048576 SPK1048436:SPK1048576 SZG1048436:SZG1048576 TJC1048436:TJC1048576 TSY1048436:TSY1048576 UCU1048436:UCU1048576 UMQ1048436:UMQ1048576 UWM1048436:UWM1048576 VGI1048436:VGI1048576 VQE1048436:VQE1048576 WAA1048436:WAA1048576 WJW1048436:WJW1048576 WTS1048436:WTS1048576 XDO1048436:XFD1048576 HL29:HL38 RH29:RH38 ABD29:ABD38 AKZ29:AKZ38 AUV29:AUV38 BER29:BER38 BON29:BON38 BYJ29:BYJ38 CIF29:CIF38 CSB29:CSB38 DBX29:DBX38 DLT29:DLT38 DVP29:DVP38 EFL29:EFL38 EPH29:EPH38 EZD29:EZD38 FIZ29:FIZ38 FSV29:FSV38 GCR29:GCR38 GMN29:GMN38 GWJ29:GWJ38 HGF29:HGF38 HQB29:HQB38 HZX29:HZX38 IJT29:IJT38 ITP29:ITP38 JDL29:JDL38 JNH29:JNH38 JXD29:JXD38 KGZ29:KGZ38 KQV29:KQV38 LAR29:LAR38 LKN29:LKN38 LUJ29:LUJ38 MEF29:MEF38 MOB29:MOB38 MXX29:MXX38 NHT29:NHT38 NRP29:NRP38 OBL29:OBL38 OLH29:OLH38 OVD29:OVD38 PEZ29:PEZ38 POV29:POV38 PYR29:PYR38 QIN29:QIN38 QSJ29:QSJ38 RCF29:RCF38 RMB29:RMB38 RVX29:RVX38 SFT29:SFT38 SPP29:SPP38 SZL29:SZL38 TJH29:TJH38 TTD29:TTD38 UCZ29:UCZ38 UMV29:UMV38 UWR29:UWR38 VGN29:VGN38 VQJ29:VQJ38 WAF29:WAF38 WKB29:WKB38 WTX29:WTX38 WTX983031:WTX983046 D65527:D65542 HL65527:HL65542 RH65527:RH65542 ABD65527:ABD65542 AKZ65527:AKZ65542 AUV65527:AUV65542 BER65527:BER65542 BON65527:BON65542 BYJ65527:BYJ65542 CIF65527:CIF65542 CSB65527:CSB65542 DBX65527:DBX65542 DLT65527:DLT65542 DVP65527:DVP65542 EFL65527:EFL65542 EPH65527:EPH65542 EZD65527:EZD65542 FIZ65527:FIZ65542 FSV65527:FSV65542 GCR65527:GCR65542 GMN65527:GMN65542 GWJ65527:GWJ65542 HGF65527:HGF65542 HQB65527:HQB65542 HZX65527:HZX65542 IJT65527:IJT65542 ITP65527:ITP65542 JDL65527:JDL65542 JNH65527:JNH65542 JXD65527:JXD65542 KGZ65527:KGZ65542 KQV65527:KQV65542 LAR65527:LAR65542 LKN65527:LKN65542 LUJ65527:LUJ65542 MEF65527:MEF65542 MOB65527:MOB65542 MXX65527:MXX65542 NHT65527:NHT65542 NRP65527:NRP65542 OBL65527:OBL65542 OLH65527:OLH65542 OVD65527:OVD65542 PEZ65527:PEZ65542 POV65527:POV65542 PYR65527:PYR65542 QIN65527:QIN65542 QSJ65527:QSJ65542 RCF65527:RCF65542 RMB65527:RMB65542 RVX65527:RVX65542 SFT65527:SFT65542 SPP65527:SPP65542 SZL65527:SZL65542 TJH65527:TJH65542 TTD65527:TTD65542 UCZ65527:UCZ65542 UMV65527:UMV65542 UWR65527:UWR65542 VGN65527:VGN65542 VQJ65527:VQJ65542 WAF65527:WAF65542 WKB65527:WKB65542 WTX65527:WTX65542 D131063:D131078 HL131063:HL131078 RH131063:RH131078 ABD131063:ABD131078 AKZ131063:AKZ131078 AUV131063:AUV131078 BER131063:BER131078 BON131063:BON131078 BYJ131063:BYJ131078 CIF131063:CIF131078 CSB131063:CSB131078 DBX131063:DBX131078 DLT131063:DLT131078 DVP131063:DVP131078 EFL131063:EFL131078 EPH131063:EPH131078 EZD131063:EZD131078 FIZ131063:FIZ131078 FSV131063:FSV131078 GCR131063:GCR131078 GMN131063:GMN131078 GWJ131063:GWJ131078 HGF131063:HGF131078 HQB131063:HQB131078 HZX131063:HZX131078 IJT131063:IJT131078 ITP131063:ITP131078 JDL131063:JDL131078 JNH131063:JNH131078 JXD131063:JXD131078 KGZ131063:KGZ131078 KQV131063:KQV131078 LAR131063:LAR131078 LKN131063:LKN131078 LUJ131063:LUJ131078 MEF131063:MEF131078 MOB131063:MOB131078 MXX131063:MXX131078 NHT131063:NHT131078 NRP131063:NRP131078 OBL131063:OBL131078 OLH131063:OLH131078 OVD131063:OVD131078 PEZ131063:PEZ131078 POV131063:POV131078 PYR131063:PYR131078 QIN131063:QIN131078 QSJ131063:QSJ131078 RCF131063:RCF131078 RMB131063:RMB131078 RVX131063:RVX131078 SFT131063:SFT131078 SPP131063:SPP131078 SZL131063:SZL131078 TJH131063:TJH131078 TTD131063:TTD131078 UCZ131063:UCZ131078 UMV131063:UMV131078 UWR131063:UWR131078 VGN131063:VGN131078 VQJ131063:VQJ131078 WAF131063:WAF131078 WKB131063:WKB131078 WTX131063:WTX131078 D196599:D196614 HL196599:HL196614 RH196599:RH196614 ABD196599:ABD196614 AKZ196599:AKZ196614 AUV196599:AUV196614 BER196599:BER196614 BON196599:BON196614 BYJ196599:BYJ196614 CIF196599:CIF196614 CSB196599:CSB196614 DBX196599:DBX196614 DLT196599:DLT196614 DVP196599:DVP196614 EFL196599:EFL196614 EPH196599:EPH196614 EZD196599:EZD196614 FIZ196599:FIZ196614 FSV196599:FSV196614 GCR196599:GCR196614 GMN196599:GMN196614 GWJ196599:GWJ196614 HGF196599:HGF196614 HQB196599:HQB196614 HZX196599:HZX196614 IJT196599:IJT196614 ITP196599:ITP196614 JDL196599:JDL196614 JNH196599:JNH196614 JXD196599:JXD196614 KGZ196599:KGZ196614 KQV196599:KQV196614 LAR196599:LAR196614 LKN196599:LKN196614 LUJ196599:LUJ196614 MEF196599:MEF196614 MOB196599:MOB196614 MXX196599:MXX196614 NHT196599:NHT196614 NRP196599:NRP196614 OBL196599:OBL196614 OLH196599:OLH196614 OVD196599:OVD196614 PEZ196599:PEZ196614 POV196599:POV196614 PYR196599:PYR196614 QIN196599:QIN196614 QSJ196599:QSJ196614 RCF196599:RCF196614 RMB196599:RMB196614 RVX196599:RVX196614 SFT196599:SFT196614 SPP196599:SPP196614 SZL196599:SZL196614 TJH196599:TJH196614 TTD196599:TTD196614 UCZ196599:UCZ196614 UMV196599:UMV196614 UWR196599:UWR196614 VGN196599:VGN196614 VQJ196599:VQJ196614 WAF196599:WAF196614 WKB196599:WKB196614 WTX196599:WTX196614 D262135:D262150 HL262135:HL262150 RH262135:RH262150 ABD262135:ABD262150 AKZ262135:AKZ262150 AUV262135:AUV262150 BER262135:BER262150 BON262135:BON262150 BYJ262135:BYJ262150 CIF262135:CIF262150 CSB262135:CSB262150 DBX262135:DBX262150 DLT262135:DLT262150 DVP262135:DVP262150 EFL262135:EFL262150 EPH262135:EPH262150 EZD262135:EZD262150 FIZ262135:FIZ262150 FSV262135:FSV262150 GCR262135:GCR262150 GMN262135:GMN262150 GWJ262135:GWJ262150 HGF262135:HGF262150 HQB262135:HQB262150 HZX262135:HZX262150 IJT262135:IJT262150 ITP262135:ITP262150 JDL262135:JDL262150 JNH262135:JNH262150 JXD262135:JXD262150 KGZ262135:KGZ262150 KQV262135:KQV262150 LAR262135:LAR262150 LKN262135:LKN262150 LUJ262135:LUJ262150 MEF262135:MEF262150 MOB262135:MOB262150 MXX262135:MXX262150 NHT262135:NHT262150 NRP262135:NRP262150 OBL262135:OBL262150 OLH262135:OLH262150 OVD262135:OVD262150 PEZ262135:PEZ262150 POV262135:POV262150 PYR262135:PYR262150 QIN262135:QIN262150 QSJ262135:QSJ262150 RCF262135:RCF262150 RMB262135:RMB262150 RVX262135:RVX262150 SFT262135:SFT262150 SPP262135:SPP262150 SZL262135:SZL262150 TJH262135:TJH262150 TTD262135:TTD262150 UCZ262135:UCZ262150 UMV262135:UMV262150 UWR262135:UWR262150 VGN262135:VGN262150 VQJ262135:VQJ262150 WAF262135:WAF262150 WKB262135:WKB262150 WTX262135:WTX262150 D327671:D327686 HL327671:HL327686 RH327671:RH327686 ABD327671:ABD327686 AKZ327671:AKZ327686 AUV327671:AUV327686 BER327671:BER327686 BON327671:BON327686 BYJ327671:BYJ327686 CIF327671:CIF327686 CSB327671:CSB327686 DBX327671:DBX327686 DLT327671:DLT327686 DVP327671:DVP327686 EFL327671:EFL327686 EPH327671:EPH327686 EZD327671:EZD327686 FIZ327671:FIZ327686 FSV327671:FSV327686 GCR327671:GCR327686 GMN327671:GMN327686 GWJ327671:GWJ327686 HGF327671:HGF327686 HQB327671:HQB327686 HZX327671:HZX327686 IJT327671:IJT327686 ITP327671:ITP327686 JDL327671:JDL327686 JNH327671:JNH327686 JXD327671:JXD327686 KGZ327671:KGZ327686 KQV327671:KQV327686 LAR327671:LAR327686 LKN327671:LKN327686 LUJ327671:LUJ327686 MEF327671:MEF327686 MOB327671:MOB327686 MXX327671:MXX327686 NHT327671:NHT327686 NRP327671:NRP327686 OBL327671:OBL327686 OLH327671:OLH327686 OVD327671:OVD327686 PEZ327671:PEZ327686 POV327671:POV327686 PYR327671:PYR327686 QIN327671:QIN327686 QSJ327671:QSJ327686 RCF327671:RCF327686 RMB327671:RMB327686 RVX327671:RVX327686 SFT327671:SFT327686 SPP327671:SPP327686 SZL327671:SZL327686 TJH327671:TJH327686 TTD327671:TTD327686 UCZ327671:UCZ327686 UMV327671:UMV327686 UWR327671:UWR327686 VGN327671:VGN327686 VQJ327671:VQJ327686 WAF327671:WAF327686 WKB327671:WKB327686 WTX327671:WTX327686 D393207:D393222 HL393207:HL393222 RH393207:RH393222 ABD393207:ABD393222 AKZ393207:AKZ393222 AUV393207:AUV393222 BER393207:BER393222 BON393207:BON393222 BYJ393207:BYJ393222 CIF393207:CIF393222 CSB393207:CSB393222 DBX393207:DBX393222 DLT393207:DLT393222 DVP393207:DVP393222 EFL393207:EFL393222 EPH393207:EPH393222 EZD393207:EZD393222 FIZ393207:FIZ393222 FSV393207:FSV393222 GCR393207:GCR393222 GMN393207:GMN393222 GWJ393207:GWJ393222 HGF393207:HGF393222 HQB393207:HQB393222 HZX393207:HZX393222 IJT393207:IJT393222 ITP393207:ITP393222 JDL393207:JDL393222 JNH393207:JNH393222 JXD393207:JXD393222 KGZ393207:KGZ393222 KQV393207:KQV393222 LAR393207:LAR393222 LKN393207:LKN393222 LUJ393207:LUJ393222 MEF393207:MEF393222 MOB393207:MOB393222 MXX393207:MXX393222 NHT393207:NHT393222 NRP393207:NRP393222 OBL393207:OBL393222 OLH393207:OLH393222 OVD393207:OVD393222 PEZ393207:PEZ393222 POV393207:POV393222 PYR393207:PYR393222 QIN393207:QIN393222 QSJ393207:QSJ393222 RCF393207:RCF393222 RMB393207:RMB393222 RVX393207:RVX393222 SFT393207:SFT393222 SPP393207:SPP393222 SZL393207:SZL393222 TJH393207:TJH393222 TTD393207:TTD393222 UCZ393207:UCZ393222 UMV393207:UMV393222 UWR393207:UWR393222 VGN393207:VGN393222 VQJ393207:VQJ393222 WAF393207:WAF393222 WKB393207:WKB393222 WTX393207:WTX393222 D458743:D458758 HL458743:HL458758 RH458743:RH458758 ABD458743:ABD458758 AKZ458743:AKZ458758 AUV458743:AUV458758 BER458743:BER458758 BON458743:BON458758 BYJ458743:BYJ458758 CIF458743:CIF458758 CSB458743:CSB458758 DBX458743:DBX458758 DLT458743:DLT458758 DVP458743:DVP458758 EFL458743:EFL458758 EPH458743:EPH458758 EZD458743:EZD458758 FIZ458743:FIZ458758 FSV458743:FSV458758 GCR458743:GCR458758 GMN458743:GMN458758 GWJ458743:GWJ458758 HGF458743:HGF458758 HQB458743:HQB458758 HZX458743:HZX458758 IJT458743:IJT458758 ITP458743:ITP458758 JDL458743:JDL458758 JNH458743:JNH458758 JXD458743:JXD458758 KGZ458743:KGZ458758 KQV458743:KQV458758 LAR458743:LAR458758 LKN458743:LKN458758 LUJ458743:LUJ458758 MEF458743:MEF458758 MOB458743:MOB458758 MXX458743:MXX458758 NHT458743:NHT458758 NRP458743:NRP458758 OBL458743:OBL458758 OLH458743:OLH458758 OVD458743:OVD458758 PEZ458743:PEZ458758 POV458743:POV458758 PYR458743:PYR458758 QIN458743:QIN458758 QSJ458743:QSJ458758 RCF458743:RCF458758 RMB458743:RMB458758 RVX458743:RVX458758 SFT458743:SFT458758 SPP458743:SPP458758 SZL458743:SZL458758 TJH458743:TJH458758 TTD458743:TTD458758 UCZ458743:UCZ458758 UMV458743:UMV458758 UWR458743:UWR458758 VGN458743:VGN458758 VQJ458743:VQJ458758 WAF458743:WAF458758 WKB458743:WKB458758 WTX458743:WTX458758 D524279:D524294 HL524279:HL524294 RH524279:RH524294 ABD524279:ABD524294 AKZ524279:AKZ524294 AUV524279:AUV524294 BER524279:BER524294 BON524279:BON524294 BYJ524279:BYJ524294 CIF524279:CIF524294 CSB524279:CSB524294 DBX524279:DBX524294 DLT524279:DLT524294 DVP524279:DVP524294 EFL524279:EFL524294 EPH524279:EPH524294 EZD524279:EZD524294 FIZ524279:FIZ524294 FSV524279:FSV524294 GCR524279:GCR524294 GMN524279:GMN524294 GWJ524279:GWJ524294 HGF524279:HGF524294 HQB524279:HQB524294 HZX524279:HZX524294 IJT524279:IJT524294 ITP524279:ITP524294 JDL524279:JDL524294 JNH524279:JNH524294 JXD524279:JXD524294 KGZ524279:KGZ524294 KQV524279:KQV524294 LAR524279:LAR524294 LKN524279:LKN524294 LUJ524279:LUJ524294 MEF524279:MEF524294 MOB524279:MOB524294 MXX524279:MXX524294 NHT524279:NHT524294 NRP524279:NRP524294 OBL524279:OBL524294 OLH524279:OLH524294 OVD524279:OVD524294 PEZ524279:PEZ524294 POV524279:POV524294 PYR524279:PYR524294 QIN524279:QIN524294 QSJ524279:QSJ524294 RCF524279:RCF524294 RMB524279:RMB524294 RVX524279:RVX524294 SFT524279:SFT524294 SPP524279:SPP524294 SZL524279:SZL524294 TJH524279:TJH524294 TTD524279:TTD524294 UCZ524279:UCZ524294 UMV524279:UMV524294 UWR524279:UWR524294 VGN524279:VGN524294 VQJ524279:VQJ524294 WAF524279:WAF524294 WKB524279:WKB524294 WTX524279:WTX524294 D589815:D589830 HL589815:HL589830 RH589815:RH589830 ABD589815:ABD589830 AKZ589815:AKZ589830 AUV589815:AUV589830 BER589815:BER589830 BON589815:BON589830 BYJ589815:BYJ589830 CIF589815:CIF589830 CSB589815:CSB589830 DBX589815:DBX589830 DLT589815:DLT589830 DVP589815:DVP589830 EFL589815:EFL589830 EPH589815:EPH589830 EZD589815:EZD589830 FIZ589815:FIZ589830 FSV589815:FSV589830 GCR589815:GCR589830 GMN589815:GMN589830 GWJ589815:GWJ589830 HGF589815:HGF589830 HQB589815:HQB589830 HZX589815:HZX589830 IJT589815:IJT589830 ITP589815:ITP589830 JDL589815:JDL589830 JNH589815:JNH589830 JXD589815:JXD589830 KGZ589815:KGZ589830 KQV589815:KQV589830 LAR589815:LAR589830 LKN589815:LKN589830 LUJ589815:LUJ589830 MEF589815:MEF589830 MOB589815:MOB589830 MXX589815:MXX589830 NHT589815:NHT589830 NRP589815:NRP589830 OBL589815:OBL589830 OLH589815:OLH589830 OVD589815:OVD589830 PEZ589815:PEZ589830 POV589815:POV589830 PYR589815:PYR589830 QIN589815:QIN589830 QSJ589815:QSJ589830 RCF589815:RCF589830 RMB589815:RMB589830 RVX589815:RVX589830 SFT589815:SFT589830 SPP589815:SPP589830 SZL589815:SZL589830 TJH589815:TJH589830 TTD589815:TTD589830 UCZ589815:UCZ589830 UMV589815:UMV589830 UWR589815:UWR589830 VGN589815:VGN589830 VQJ589815:VQJ589830 WAF589815:WAF589830 WKB589815:WKB589830 WTX589815:WTX589830 D655351:D655366 HL655351:HL655366 RH655351:RH655366 ABD655351:ABD655366 AKZ655351:AKZ655366 AUV655351:AUV655366 BER655351:BER655366 BON655351:BON655366 BYJ655351:BYJ655366 CIF655351:CIF655366 CSB655351:CSB655366 DBX655351:DBX655366 DLT655351:DLT655366 DVP655351:DVP655366 EFL655351:EFL655366 EPH655351:EPH655366 EZD655351:EZD655366 FIZ655351:FIZ655366 FSV655351:FSV655366 GCR655351:GCR655366 GMN655351:GMN655366 GWJ655351:GWJ655366 HGF655351:HGF655366 HQB655351:HQB655366 HZX655351:HZX655366 IJT655351:IJT655366 ITP655351:ITP655366 JDL655351:JDL655366 JNH655351:JNH655366 JXD655351:JXD655366 KGZ655351:KGZ655366 KQV655351:KQV655366 LAR655351:LAR655366 LKN655351:LKN655366 LUJ655351:LUJ655366 MEF655351:MEF655366 MOB655351:MOB655366 MXX655351:MXX655366 NHT655351:NHT655366 NRP655351:NRP655366 OBL655351:OBL655366 OLH655351:OLH655366 OVD655351:OVD655366 PEZ655351:PEZ655366 POV655351:POV655366 PYR655351:PYR655366 QIN655351:QIN655366 QSJ655351:QSJ655366 RCF655351:RCF655366 RMB655351:RMB655366 RVX655351:RVX655366 SFT655351:SFT655366 SPP655351:SPP655366 SZL655351:SZL655366 TJH655351:TJH655366 TTD655351:TTD655366 UCZ655351:UCZ655366 UMV655351:UMV655366 UWR655351:UWR655366 VGN655351:VGN655366 VQJ655351:VQJ655366 WAF655351:WAF655366 WKB655351:WKB655366 WTX655351:WTX655366 D720887:D720902 HL720887:HL720902 RH720887:RH720902 ABD720887:ABD720902 AKZ720887:AKZ720902 AUV720887:AUV720902 BER720887:BER720902 BON720887:BON720902 BYJ720887:BYJ720902 CIF720887:CIF720902 CSB720887:CSB720902 DBX720887:DBX720902 DLT720887:DLT720902 DVP720887:DVP720902 EFL720887:EFL720902 EPH720887:EPH720902 EZD720887:EZD720902 FIZ720887:FIZ720902 FSV720887:FSV720902 GCR720887:GCR720902 GMN720887:GMN720902 GWJ720887:GWJ720902 HGF720887:HGF720902 HQB720887:HQB720902 HZX720887:HZX720902 IJT720887:IJT720902 ITP720887:ITP720902 JDL720887:JDL720902 JNH720887:JNH720902 JXD720887:JXD720902 KGZ720887:KGZ720902 KQV720887:KQV720902 LAR720887:LAR720902 LKN720887:LKN720902 LUJ720887:LUJ720902 MEF720887:MEF720902 MOB720887:MOB720902 MXX720887:MXX720902 NHT720887:NHT720902 NRP720887:NRP720902 OBL720887:OBL720902 OLH720887:OLH720902 OVD720887:OVD720902 PEZ720887:PEZ720902 POV720887:POV720902 PYR720887:PYR720902 QIN720887:QIN720902 QSJ720887:QSJ720902 RCF720887:RCF720902 RMB720887:RMB720902 RVX720887:RVX720902 SFT720887:SFT720902 SPP720887:SPP720902 SZL720887:SZL720902 TJH720887:TJH720902 TTD720887:TTD720902 UCZ720887:UCZ720902 UMV720887:UMV720902 UWR720887:UWR720902 VGN720887:VGN720902 VQJ720887:VQJ720902 WAF720887:WAF720902 WKB720887:WKB720902 WTX720887:WTX720902 D786423:D786438 HL786423:HL786438 RH786423:RH786438 ABD786423:ABD786438 AKZ786423:AKZ786438 AUV786423:AUV786438 BER786423:BER786438 BON786423:BON786438 BYJ786423:BYJ786438 CIF786423:CIF786438 CSB786423:CSB786438 DBX786423:DBX786438 DLT786423:DLT786438 DVP786423:DVP786438 EFL786423:EFL786438 EPH786423:EPH786438 EZD786423:EZD786438 FIZ786423:FIZ786438 FSV786423:FSV786438 GCR786423:GCR786438 GMN786423:GMN786438 GWJ786423:GWJ786438 HGF786423:HGF786438 HQB786423:HQB786438 HZX786423:HZX786438 IJT786423:IJT786438 ITP786423:ITP786438 JDL786423:JDL786438 JNH786423:JNH786438 JXD786423:JXD786438 KGZ786423:KGZ786438 KQV786423:KQV786438 LAR786423:LAR786438 LKN786423:LKN786438 LUJ786423:LUJ786438 MEF786423:MEF786438 MOB786423:MOB786438 MXX786423:MXX786438 NHT786423:NHT786438 NRP786423:NRP786438 OBL786423:OBL786438 OLH786423:OLH786438 OVD786423:OVD786438 PEZ786423:PEZ786438 POV786423:POV786438 PYR786423:PYR786438 QIN786423:QIN786438 QSJ786423:QSJ786438 RCF786423:RCF786438 RMB786423:RMB786438 RVX786423:RVX786438 SFT786423:SFT786438 SPP786423:SPP786438 SZL786423:SZL786438 TJH786423:TJH786438 TTD786423:TTD786438 UCZ786423:UCZ786438 UMV786423:UMV786438 UWR786423:UWR786438 VGN786423:VGN786438 VQJ786423:VQJ786438 WAF786423:WAF786438 WKB786423:WKB786438 WTX786423:WTX786438 D851959:D851974 HL851959:HL851974 RH851959:RH851974 ABD851959:ABD851974 AKZ851959:AKZ851974 AUV851959:AUV851974 BER851959:BER851974 BON851959:BON851974 BYJ851959:BYJ851974 CIF851959:CIF851974 CSB851959:CSB851974 DBX851959:DBX851974 DLT851959:DLT851974 DVP851959:DVP851974 EFL851959:EFL851974 EPH851959:EPH851974 EZD851959:EZD851974 FIZ851959:FIZ851974 FSV851959:FSV851974 GCR851959:GCR851974 GMN851959:GMN851974 GWJ851959:GWJ851974 HGF851959:HGF851974 HQB851959:HQB851974 HZX851959:HZX851974 IJT851959:IJT851974 ITP851959:ITP851974 JDL851959:JDL851974 JNH851959:JNH851974 JXD851959:JXD851974 KGZ851959:KGZ851974 KQV851959:KQV851974 LAR851959:LAR851974 LKN851959:LKN851974 LUJ851959:LUJ851974 MEF851959:MEF851974 MOB851959:MOB851974 MXX851959:MXX851974 NHT851959:NHT851974 NRP851959:NRP851974 OBL851959:OBL851974 OLH851959:OLH851974 OVD851959:OVD851974 PEZ851959:PEZ851974 POV851959:POV851974 PYR851959:PYR851974 QIN851959:QIN851974 QSJ851959:QSJ851974 RCF851959:RCF851974 RMB851959:RMB851974 RVX851959:RVX851974 SFT851959:SFT851974 SPP851959:SPP851974 SZL851959:SZL851974 TJH851959:TJH851974 TTD851959:TTD851974 UCZ851959:UCZ851974 UMV851959:UMV851974 UWR851959:UWR851974 VGN851959:VGN851974 VQJ851959:VQJ851974 WAF851959:WAF851974 WKB851959:WKB851974 WTX851959:WTX851974 D917495:D917510 HL917495:HL917510 RH917495:RH917510 ABD917495:ABD917510 AKZ917495:AKZ917510 AUV917495:AUV917510 BER917495:BER917510 BON917495:BON917510 BYJ917495:BYJ917510 CIF917495:CIF917510 CSB917495:CSB917510 DBX917495:DBX917510 DLT917495:DLT917510 DVP917495:DVP917510 EFL917495:EFL917510 EPH917495:EPH917510 EZD917495:EZD917510 FIZ917495:FIZ917510 FSV917495:FSV917510 GCR917495:GCR917510 GMN917495:GMN917510 GWJ917495:GWJ917510 HGF917495:HGF917510 HQB917495:HQB917510 HZX917495:HZX917510 IJT917495:IJT917510 ITP917495:ITP917510 JDL917495:JDL917510 JNH917495:JNH917510 JXD917495:JXD917510 KGZ917495:KGZ917510 KQV917495:KQV917510 LAR917495:LAR917510 LKN917495:LKN917510 LUJ917495:LUJ917510 MEF917495:MEF917510 MOB917495:MOB917510 MXX917495:MXX917510 NHT917495:NHT917510 NRP917495:NRP917510 OBL917495:OBL917510 OLH917495:OLH917510 OVD917495:OVD917510 PEZ917495:PEZ917510 POV917495:POV917510 PYR917495:PYR917510 QIN917495:QIN917510 QSJ917495:QSJ917510 RCF917495:RCF917510 RMB917495:RMB917510 RVX917495:RVX917510 SFT917495:SFT917510 SPP917495:SPP917510 SZL917495:SZL917510 TJH917495:TJH917510 TTD917495:TTD917510 UCZ917495:UCZ917510 UMV917495:UMV917510 UWR917495:UWR917510 VGN917495:VGN917510 VQJ917495:VQJ917510 WAF917495:WAF917510 WKB917495:WKB917510 WTX917495:WTX917510 D983031:D983046 HL983031:HL983046 RH983031:RH983046 ABD983031:ABD983046 AKZ983031:AKZ983046 AUV983031:AUV983046 BER983031:BER983046 BON983031:BON983046 BYJ983031:BYJ983046 CIF983031:CIF983046 CSB983031:CSB983046 DBX983031:DBX983046 DLT983031:DLT983046 DVP983031:DVP983046 EFL983031:EFL983046 EPH983031:EPH983046 EZD983031:EZD983046 FIZ983031:FIZ983046 FSV983031:FSV983046 GCR983031:GCR983046 GMN983031:GMN983046 GWJ983031:GWJ983046 HGF983031:HGF983046 HQB983031:HQB983046 HZX983031:HZX983046 IJT983031:IJT983046 ITP983031:ITP983046 JDL983031:JDL983046 JNH983031:JNH983046 JXD983031:JXD983046 KGZ983031:KGZ983046 KQV983031:KQV983046 LAR983031:LAR983046 LKN983031:LKN983046 LUJ983031:LUJ983046 MEF983031:MEF983046 MOB983031:MOB983046 MXX983031:MXX983046 NHT983031:NHT983046 NRP983031:NRP983046 OBL983031:OBL983046 OLH983031:OLH983046 OVD983031:OVD983046 PEZ983031:PEZ983046 POV983031:POV983046 PYR983031:PYR983046 QIN983031:QIN983046 QSJ983031:QSJ983046 RCF983031:RCF983046 RMB983031:RMB983046 RVX983031:RVX983046 SFT983031:SFT983046 SPP983031:SPP983046 SZL983031:SZL983046 TJH983031:TJH983046 TTD983031:TTD983046 UCZ983031:UCZ983046 UMV983031:UMV983046 UWR983031:UWR983046 VGN983031:VGN983046 VQJ983031:VQJ983046 WAF983031:WAF983046 WKB983031:WKB983046 WTX22:WTX27 WKB22:WKB27 WAF22:WAF27 VQJ22:VQJ27 VGN22:VGN27 UWR22:UWR27 UMV22:UMV27 UCZ22:UCZ27 TTD22:TTD27 TJH22:TJH27 SZL22:SZL27 SPP22:SPP27 SFT22:SFT27 RVX22:RVX27 RMB22:RMB27 RCF22:RCF27 QSJ22:QSJ27 QIN22:QIN27 PYR22:PYR27 POV22:POV27 PEZ22:PEZ27 OVD22:OVD27 OLH22:OLH27 OBL22:OBL27 NRP22:NRP27 NHT22:NHT27 MXX22:MXX27 MOB22:MOB27 MEF22:MEF27 LUJ22:LUJ27 LKN22:LKN27 LAR22:LAR27 KQV22:KQV27 KGZ22:KGZ27 JXD22:JXD27 JNH22:JNH27 JDL22:JDL27 ITP22:ITP27 IJT22:IJT27 HZX22:HZX27 HQB22:HQB27 HGF22:HGF27 GWJ22:GWJ27 GMN22:GMN27 GCR22:GCR27 FSV22:FSV27 FIZ22:FIZ27 EZD22:EZD27 EPH22:EPH27 EFL22:EFL27 DVP22:DVP27 DLT22:DLT27 DBX22:DBX27 CSB22:CSB27 CIF22:CIF27 BYJ22:BYJ27 BON22:BON27 BER22:BER27 AUV22:AUV27 AKZ22:AKZ27 ABD22:ABD27 RH22:RH27 HL22:HL27 D22:D27 D29:D38" xr:uid="{9C69EF9A-0B38-4785-9865-6EA74BF6FDD3}">
      <formula1>meses</formula1>
    </dataValidation>
    <dataValidation type="list" allowBlank="1" showInputMessage="1" showErrorMessage="1" sqref="F65396:G65505 HN65396:HN65505 RJ65396:RJ65505 ABF65396:ABF65505 ALB65396:ALB65505 AUX65396:AUX65505 BET65396:BET65505 BOP65396:BOP65505 BYL65396:BYL65505 CIH65396:CIH65505 CSD65396:CSD65505 DBZ65396:DBZ65505 DLV65396:DLV65505 DVR65396:DVR65505 EFN65396:EFN65505 EPJ65396:EPJ65505 EZF65396:EZF65505 FJB65396:FJB65505 FSX65396:FSX65505 GCT65396:GCT65505 GMP65396:GMP65505 GWL65396:GWL65505 HGH65396:HGH65505 HQD65396:HQD65505 HZZ65396:HZZ65505 IJV65396:IJV65505 ITR65396:ITR65505 JDN65396:JDN65505 JNJ65396:JNJ65505 JXF65396:JXF65505 KHB65396:KHB65505 KQX65396:KQX65505 LAT65396:LAT65505 LKP65396:LKP65505 LUL65396:LUL65505 MEH65396:MEH65505 MOD65396:MOD65505 MXZ65396:MXZ65505 NHV65396:NHV65505 NRR65396:NRR65505 OBN65396:OBN65505 OLJ65396:OLJ65505 OVF65396:OVF65505 PFB65396:PFB65505 POX65396:POX65505 PYT65396:PYT65505 QIP65396:QIP65505 QSL65396:QSL65505 RCH65396:RCH65505 RMD65396:RMD65505 RVZ65396:RVZ65505 SFV65396:SFV65505 SPR65396:SPR65505 SZN65396:SZN65505 TJJ65396:TJJ65505 TTF65396:TTF65505 UDB65396:UDB65505 UMX65396:UMX65505 UWT65396:UWT65505 VGP65396:VGP65505 VQL65396:VQL65505 WAH65396:WAH65505 WKD65396:WKD65505 WTZ65396:WTZ65505 F130932:G131041 HN130932:HN131041 RJ130932:RJ131041 ABF130932:ABF131041 ALB130932:ALB131041 AUX130932:AUX131041 BET130932:BET131041 BOP130932:BOP131041 BYL130932:BYL131041 CIH130932:CIH131041 CSD130932:CSD131041 DBZ130932:DBZ131041 DLV130932:DLV131041 DVR130932:DVR131041 EFN130932:EFN131041 EPJ130932:EPJ131041 EZF130932:EZF131041 FJB130932:FJB131041 FSX130932:FSX131041 GCT130932:GCT131041 GMP130932:GMP131041 GWL130932:GWL131041 HGH130932:HGH131041 HQD130932:HQD131041 HZZ130932:HZZ131041 IJV130932:IJV131041 ITR130932:ITR131041 JDN130932:JDN131041 JNJ130932:JNJ131041 JXF130932:JXF131041 KHB130932:KHB131041 KQX130932:KQX131041 LAT130932:LAT131041 LKP130932:LKP131041 LUL130932:LUL131041 MEH130932:MEH131041 MOD130932:MOD131041 MXZ130932:MXZ131041 NHV130932:NHV131041 NRR130932:NRR131041 OBN130932:OBN131041 OLJ130932:OLJ131041 OVF130932:OVF131041 PFB130932:PFB131041 POX130932:POX131041 PYT130932:PYT131041 QIP130932:QIP131041 QSL130932:QSL131041 RCH130932:RCH131041 RMD130932:RMD131041 RVZ130932:RVZ131041 SFV130932:SFV131041 SPR130932:SPR131041 SZN130932:SZN131041 TJJ130932:TJJ131041 TTF130932:TTF131041 UDB130932:UDB131041 UMX130932:UMX131041 UWT130932:UWT131041 VGP130932:VGP131041 VQL130932:VQL131041 WAH130932:WAH131041 WKD130932:WKD131041 WTZ130932:WTZ131041 F196468:G196577 HN196468:HN196577 RJ196468:RJ196577 ABF196468:ABF196577 ALB196468:ALB196577 AUX196468:AUX196577 BET196468:BET196577 BOP196468:BOP196577 BYL196468:BYL196577 CIH196468:CIH196577 CSD196468:CSD196577 DBZ196468:DBZ196577 DLV196468:DLV196577 DVR196468:DVR196577 EFN196468:EFN196577 EPJ196468:EPJ196577 EZF196468:EZF196577 FJB196468:FJB196577 FSX196468:FSX196577 GCT196468:GCT196577 GMP196468:GMP196577 GWL196468:GWL196577 HGH196468:HGH196577 HQD196468:HQD196577 HZZ196468:HZZ196577 IJV196468:IJV196577 ITR196468:ITR196577 JDN196468:JDN196577 JNJ196468:JNJ196577 JXF196468:JXF196577 KHB196468:KHB196577 KQX196468:KQX196577 LAT196468:LAT196577 LKP196468:LKP196577 LUL196468:LUL196577 MEH196468:MEH196577 MOD196468:MOD196577 MXZ196468:MXZ196577 NHV196468:NHV196577 NRR196468:NRR196577 OBN196468:OBN196577 OLJ196468:OLJ196577 OVF196468:OVF196577 PFB196468:PFB196577 POX196468:POX196577 PYT196468:PYT196577 QIP196468:QIP196577 QSL196468:QSL196577 RCH196468:RCH196577 RMD196468:RMD196577 RVZ196468:RVZ196577 SFV196468:SFV196577 SPR196468:SPR196577 SZN196468:SZN196577 TJJ196468:TJJ196577 TTF196468:TTF196577 UDB196468:UDB196577 UMX196468:UMX196577 UWT196468:UWT196577 VGP196468:VGP196577 VQL196468:VQL196577 WAH196468:WAH196577 WKD196468:WKD196577 WTZ196468:WTZ196577 F262004:G262113 HN262004:HN262113 RJ262004:RJ262113 ABF262004:ABF262113 ALB262004:ALB262113 AUX262004:AUX262113 BET262004:BET262113 BOP262004:BOP262113 BYL262004:BYL262113 CIH262004:CIH262113 CSD262004:CSD262113 DBZ262004:DBZ262113 DLV262004:DLV262113 DVR262004:DVR262113 EFN262004:EFN262113 EPJ262004:EPJ262113 EZF262004:EZF262113 FJB262004:FJB262113 FSX262004:FSX262113 GCT262004:GCT262113 GMP262004:GMP262113 GWL262004:GWL262113 HGH262004:HGH262113 HQD262004:HQD262113 HZZ262004:HZZ262113 IJV262004:IJV262113 ITR262004:ITR262113 JDN262004:JDN262113 JNJ262004:JNJ262113 JXF262004:JXF262113 KHB262004:KHB262113 KQX262004:KQX262113 LAT262004:LAT262113 LKP262004:LKP262113 LUL262004:LUL262113 MEH262004:MEH262113 MOD262004:MOD262113 MXZ262004:MXZ262113 NHV262004:NHV262113 NRR262004:NRR262113 OBN262004:OBN262113 OLJ262004:OLJ262113 OVF262004:OVF262113 PFB262004:PFB262113 POX262004:POX262113 PYT262004:PYT262113 QIP262004:QIP262113 QSL262004:QSL262113 RCH262004:RCH262113 RMD262004:RMD262113 RVZ262004:RVZ262113 SFV262004:SFV262113 SPR262004:SPR262113 SZN262004:SZN262113 TJJ262004:TJJ262113 TTF262004:TTF262113 UDB262004:UDB262113 UMX262004:UMX262113 UWT262004:UWT262113 VGP262004:VGP262113 VQL262004:VQL262113 WAH262004:WAH262113 WKD262004:WKD262113 WTZ262004:WTZ262113 F327540:G327649 HN327540:HN327649 RJ327540:RJ327649 ABF327540:ABF327649 ALB327540:ALB327649 AUX327540:AUX327649 BET327540:BET327649 BOP327540:BOP327649 BYL327540:BYL327649 CIH327540:CIH327649 CSD327540:CSD327649 DBZ327540:DBZ327649 DLV327540:DLV327649 DVR327540:DVR327649 EFN327540:EFN327649 EPJ327540:EPJ327649 EZF327540:EZF327649 FJB327540:FJB327649 FSX327540:FSX327649 GCT327540:GCT327649 GMP327540:GMP327649 GWL327540:GWL327649 HGH327540:HGH327649 HQD327540:HQD327649 HZZ327540:HZZ327649 IJV327540:IJV327649 ITR327540:ITR327649 JDN327540:JDN327649 JNJ327540:JNJ327649 JXF327540:JXF327649 KHB327540:KHB327649 KQX327540:KQX327649 LAT327540:LAT327649 LKP327540:LKP327649 LUL327540:LUL327649 MEH327540:MEH327649 MOD327540:MOD327649 MXZ327540:MXZ327649 NHV327540:NHV327649 NRR327540:NRR327649 OBN327540:OBN327649 OLJ327540:OLJ327649 OVF327540:OVF327649 PFB327540:PFB327649 POX327540:POX327649 PYT327540:PYT327649 QIP327540:QIP327649 QSL327540:QSL327649 RCH327540:RCH327649 RMD327540:RMD327649 RVZ327540:RVZ327649 SFV327540:SFV327649 SPR327540:SPR327649 SZN327540:SZN327649 TJJ327540:TJJ327649 TTF327540:TTF327649 UDB327540:UDB327649 UMX327540:UMX327649 UWT327540:UWT327649 VGP327540:VGP327649 VQL327540:VQL327649 WAH327540:WAH327649 WKD327540:WKD327649 WTZ327540:WTZ327649 F393076:G393185 HN393076:HN393185 RJ393076:RJ393185 ABF393076:ABF393185 ALB393076:ALB393185 AUX393076:AUX393185 BET393076:BET393185 BOP393076:BOP393185 BYL393076:BYL393185 CIH393076:CIH393185 CSD393076:CSD393185 DBZ393076:DBZ393185 DLV393076:DLV393185 DVR393076:DVR393185 EFN393076:EFN393185 EPJ393076:EPJ393185 EZF393076:EZF393185 FJB393076:FJB393185 FSX393076:FSX393185 GCT393076:GCT393185 GMP393076:GMP393185 GWL393076:GWL393185 HGH393076:HGH393185 HQD393076:HQD393185 HZZ393076:HZZ393185 IJV393076:IJV393185 ITR393076:ITR393185 JDN393076:JDN393185 JNJ393076:JNJ393185 JXF393076:JXF393185 KHB393076:KHB393185 KQX393076:KQX393185 LAT393076:LAT393185 LKP393076:LKP393185 LUL393076:LUL393185 MEH393076:MEH393185 MOD393076:MOD393185 MXZ393076:MXZ393185 NHV393076:NHV393185 NRR393076:NRR393185 OBN393076:OBN393185 OLJ393076:OLJ393185 OVF393076:OVF393185 PFB393076:PFB393185 POX393076:POX393185 PYT393076:PYT393185 QIP393076:QIP393185 QSL393076:QSL393185 RCH393076:RCH393185 RMD393076:RMD393185 RVZ393076:RVZ393185 SFV393076:SFV393185 SPR393076:SPR393185 SZN393076:SZN393185 TJJ393076:TJJ393185 TTF393076:TTF393185 UDB393076:UDB393185 UMX393076:UMX393185 UWT393076:UWT393185 VGP393076:VGP393185 VQL393076:VQL393185 WAH393076:WAH393185 WKD393076:WKD393185 WTZ393076:WTZ393185 F458612:G458721 HN458612:HN458721 RJ458612:RJ458721 ABF458612:ABF458721 ALB458612:ALB458721 AUX458612:AUX458721 BET458612:BET458721 BOP458612:BOP458721 BYL458612:BYL458721 CIH458612:CIH458721 CSD458612:CSD458721 DBZ458612:DBZ458721 DLV458612:DLV458721 DVR458612:DVR458721 EFN458612:EFN458721 EPJ458612:EPJ458721 EZF458612:EZF458721 FJB458612:FJB458721 FSX458612:FSX458721 GCT458612:GCT458721 GMP458612:GMP458721 GWL458612:GWL458721 HGH458612:HGH458721 HQD458612:HQD458721 HZZ458612:HZZ458721 IJV458612:IJV458721 ITR458612:ITR458721 JDN458612:JDN458721 JNJ458612:JNJ458721 JXF458612:JXF458721 KHB458612:KHB458721 KQX458612:KQX458721 LAT458612:LAT458721 LKP458612:LKP458721 LUL458612:LUL458721 MEH458612:MEH458721 MOD458612:MOD458721 MXZ458612:MXZ458721 NHV458612:NHV458721 NRR458612:NRR458721 OBN458612:OBN458721 OLJ458612:OLJ458721 OVF458612:OVF458721 PFB458612:PFB458721 POX458612:POX458721 PYT458612:PYT458721 QIP458612:QIP458721 QSL458612:QSL458721 RCH458612:RCH458721 RMD458612:RMD458721 RVZ458612:RVZ458721 SFV458612:SFV458721 SPR458612:SPR458721 SZN458612:SZN458721 TJJ458612:TJJ458721 TTF458612:TTF458721 UDB458612:UDB458721 UMX458612:UMX458721 UWT458612:UWT458721 VGP458612:VGP458721 VQL458612:VQL458721 WAH458612:WAH458721 WKD458612:WKD458721 WTZ458612:WTZ458721 F524148:G524257 HN524148:HN524257 RJ524148:RJ524257 ABF524148:ABF524257 ALB524148:ALB524257 AUX524148:AUX524257 BET524148:BET524257 BOP524148:BOP524257 BYL524148:BYL524257 CIH524148:CIH524257 CSD524148:CSD524257 DBZ524148:DBZ524257 DLV524148:DLV524257 DVR524148:DVR524257 EFN524148:EFN524257 EPJ524148:EPJ524257 EZF524148:EZF524257 FJB524148:FJB524257 FSX524148:FSX524257 GCT524148:GCT524257 GMP524148:GMP524257 GWL524148:GWL524257 HGH524148:HGH524257 HQD524148:HQD524257 HZZ524148:HZZ524257 IJV524148:IJV524257 ITR524148:ITR524257 JDN524148:JDN524257 JNJ524148:JNJ524257 JXF524148:JXF524257 KHB524148:KHB524257 KQX524148:KQX524257 LAT524148:LAT524257 LKP524148:LKP524257 LUL524148:LUL524257 MEH524148:MEH524257 MOD524148:MOD524257 MXZ524148:MXZ524257 NHV524148:NHV524257 NRR524148:NRR524257 OBN524148:OBN524257 OLJ524148:OLJ524257 OVF524148:OVF524257 PFB524148:PFB524257 POX524148:POX524257 PYT524148:PYT524257 QIP524148:QIP524257 QSL524148:QSL524257 RCH524148:RCH524257 RMD524148:RMD524257 RVZ524148:RVZ524257 SFV524148:SFV524257 SPR524148:SPR524257 SZN524148:SZN524257 TJJ524148:TJJ524257 TTF524148:TTF524257 UDB524148:UDB524257 UMX524148:UMX524257 UWT524148:UWT524257 VGP524148:VGP524257 VQL524148:VQL524257 WAH524148:WAH524257 WKD524148:WKD524257 WTZ524148:WTZ524257 F589684:G589793 HN589684:HN589793 RJ589684:RJ589793 ABF589684:ABF589793 ALB589684:ALB589793 AUX589684:AUX589793 BET589684:BET589793 BOP589684:BOP589793 BYL589684:BYL589793 CIH589684:CIH589793 CSD589684:CSD589793 DBZ589684:DBZ589793 DLV589684:DLV589793 DVR589684:DVR589793 EFN589684:EFN589793 EPJ589684:EPJ589793 EZF589684:EZF589793 FJB589684:FJB589793 FSX589684:FSX589793 GCT589684:GCT589793 GMP589684:GMP589793 GWL589684:GWL589793 HGH589684:HGH589793 HQD589684:HQD589793 HZZ589684:HZZ589793 IJV589684:IJV589793 ITR589684:ITR589793 JDN589684:JDN589793 JNJ589684:JNJ589793 JXF589684:JXF589793 KHB589684:KHB589793 KQX589684:KQX589793 LAT589684:LAT589793 LKP589684:LKP589793 LUL589684:LUL589793 MEH589684:MEH589793 MOD589684:MOD589793 MXZ589684:MXZ589793 NHV589684:NHV589793 NRR589684:NRR589793 OBN589684:OBN589793 OLJ589684:OLJ589793 OVF589684:OVF589793 PFB589684:PFB589793 POX589684:POX589793 PYT589684:PYT589793 QIP589684:QIP589793 QSL589684:QSL589793 RCH589684:RCH589793 RMD589684:RMD589793 RVZ589684:RVZ589793 SFV589684:SFV589793 SPR589684:SPR589793 SZN589684:SZN589793 TJJ589684:TJJ589793 TTF589684:TTF589793 UDB589684:UDB589793 UMX589684:UMX589793 UWT589684:UWT589793 VGP589684:VGP589793 VQL589684:VQL589793 WAH589684:WAH589793 WKD589684:WKD589793 WTZ589684:WTZ589793 F655220:G655329 HN655220:HN655329 RJ655220:RJ655329 ABF655220:ABF655329 ALB655220:ALB655329 AUX655220:AUX655329 BET655220:BET655329 BOP655220:BOP655329 BYL655220:BYL655329 CIH655220:CIH655329 CSD655220:CSD655329 DBZ655220:DBZ655329 DLV655220:DLV655329 DVR655220:DVR655329 EFN655220:EFN655329 EPJ655220:EPJ655329 EZF655220:EZF655329 FJB655220:FJB655329 FSX655220:FSX655329 GCT655220:GCT655329 GMP655220:GMP655329 GWL655220:GWL655329 HGH655220:HGH655329 HQD655220:HQD655329 HZZ655220:HZZ655329 IJV655220:IJV655329 ITR655220:ITR655329 JDN655220:JDN655329 JNJ655220:JNJ655329 JXF655220:JXF655329 KHB655220:KHB655329 KQX655220:KQX655329 LAT655220:LAT655329 LKP655220:LKP655329 LUL655220:LUL655329 MEH655220:MEH655329 MOD655220:MOD655329 MXZ655220:MXZ655329 NHV655220:NHV655329 NRR655220:NRR655329 OBN655220:OBN655329 OLJ655220:OLJ655329 OVF655220:OVF655329 PFB655220:PFB655329 POX655220:POX655329 PYT655220:PYT655329 QIP655220:QIP655329 QSL655220:QSL655329 RCH655220:RCH655329 RMD655220:RMD655329 RVZ655220:RVZ655329 SFV655220:SFV655329 SPR655220:SPR655329 SZN655220:SZN655329 TJJ655220:TJJ655329 TTF655220:TTF655329 UDB655220:UDB655329 UMX655220:UMX655329 UWT655220:UWT655329 VGP655220:VGP655329 VQL655220:VQL655329 WAH655220:WAH655329 WKD655220:WKD655329 WTZ655220:WTZ655329 F720756:G720865 HN720756:HN720865 RJ720756:RJ720865 ABF720756:ABF720865 ALB720756:ALB720865 AUX720756:AUX720865 BET720756:BET720865 BOP720756:BOP720865 BYL720756:BYL720865 CIH720756:CIH720865 CSD720756:CSD720865 DBZ720756:DBZ720865 DLV720756:DLV720865 DVR720756:DVR720865 EFN720756:EFN720865 EPJ720756:EPJ720865 EZF720756:EZF720865 FJB720756:FJB720865 FSX720756:FSX720865 GCT720756:GCT720865 GMP720756:GMP720865 GWL720756:GWL720865 HGH720756:HGH720865 HQD720756:HQD720865 HZZ720756:HZZ720865 IJV720756:IJV720865 ITR720756:ITR720865 JDN720756:JDN720865 JNJ720756:JNJ720865 JXF720756:JXF720865 KHB720756:KHB720865 KQX720756:KQX720865 LAT720756:LAT720865 LKP720756:LKP720865 LUL720756:LUL720865 MEH720756:MEH720865 MOD720756:MOD720865 MXZ720756:MXZ720865 NHV720756:NHV720865 NRR720756:NRR720865 OBN720756:OBN720865 OLJ720756:OLJ720865 OVF720756:OVF720865 PFB720756:PFB720865 POX720756:POX720865 PYT720756:PYT720865 QIP720756:QIP720865 QSL720756:QSL720865 RCH720756:RCH720865 RMD720756:RMD720865 RVZ720756:RVZ720865 SFV720756:SFV720865 SPR720756:SPR720865 SZN720756:SZN720865 TJJ720756:TJJ720865 TTF720756:TTF720865 UDB720756:UDB720865 UMX720756:UMX720865 UWT720756:UWT720865 VGP720756:VGP720865 VQL720756:VQL720865 WAH720756:WAH720865 WKD720756:WKD720865 WTZ720756:WTZ720865 F786292:G786401 HN786292:HN786401 RJ786292:RJ786401 ABF786292:ABF786401 ALB786292:ALB786401 AUX786292:AUX786401 BET786292:BET786401 BOP786292:BOP786401 BYL786292:BYL786401 CIH786292:CIH786401 CSD786292:CSD786401 DBZ786292:DBZ786401 DLV786292:DLV786401 DVR786292:DVR786401 EFN786292:EFN786401 EPJ786292:EPJ786401 EZF786292:EZF786401 FJB786292:FJB786401 FSX786292:FSX786401 GCT786292:GCT786401 GMP786292:GMP786401 GWL786292:GWL786401 HGH786292:HGH786401 HQD786292:HQD786401 HZZ786292:HZZ786401 IJV786292:IJV786401 ITR786292:ITR786401 JDN786292:JDN786401 JNJ786292:JNJ786401 JXF786292:JXF786401 KHB786292:KHB786401 KQX786292:KQX786401 LAT786292:LAT786401 LKP786292:LKP786401 LUL786292:LUL786401 MEH786292:MEH786401 MOD786292:MOD786401 MXZ786292:MXZ786401 NHV786292:NHV786401 NRR786292:NRR786401 OBN786292:OBN786401 OLJ786292:OLJ786401 OVF786292:OVF786401 PFB786292:PFB786401 POX786292:POX786401 PYT786292:PYT786401 QIP786292:QIP786401 QSL786292:QSL786401 RCH786292:RCH786401 RMD786292:RMD786401 RVZ786292:RVZ786401 SFV786292:SFV786401 SPR786292:SPR786401 SZN786292:SZN786401 TJJ786292:TJJ786401 TTF786292:TTF786401 UDB786292:UDB786401 UMX786292:UMX786401 UWT786292:UWT786401 VGP786292:VGP786401 VQL786292:VQL786401 WAH786292:WAH786401 WKD786292:WKD786401 WTZ786292:WTZ786401 F851828:G851937 HN851828:HN851937 RJ851828:RJ851937 ABF851828:ABF851937 ALB851828:ALB851937 AUX851828:AUX851937 BET851828:BET851937 BOP851828:BOP851937 BYL851828:BYL851937 CIH851828:CIH851937 CSD851828:CSD851937 DBZ851828:DBZ851937 DLV851828:DLV851937 DVR851828:DVR851937 EFN851828:EFN851937 EPJ851828:EPJ851937 EZF851828:EZF851937 FJB851828:FJB851937 FSX851828:FSX851937 GCT851828:GCT851937 GMP851828:GMP851937 GWL851828:GWL851937 HGH851828:HGH851937 HQD851828:HQD851937 HZZ851828:HZZ851937 IJV851828:IJV851937 ITR851828:ITR851937 JDN851828:JDN851937 JNJ851828:JNJ851937 JXF851828:JXF851937 KHB851828:KHB851937 KQX851828:KQX851937 LAT851828:LAT851937 LKP851828:LKP851937 LUL851828:LUL851937 MEH851828:MEH851937 MOD851828:MOD851937 MXZ851828:MXZ851937 NHV851828:NHV851937 NRR851828:NRR851937 OBN851828:OBN851937 OLJ851828:OLJ851937 OVF851828:OVF851937 PFB851828:PFB851937 POX851828:POX851937 PYT851828:PYT851937 QIP851828:QIP851937 QSL851828:QSL851937 RCH851828:RCH851937 RMD851828:RMD851937 RVZ851828:RVZ851937 SFV851828:SFV851937 SPR851828:SPR851937 SZN851828:SZN851937 TJJ851828:TJJ851937 TTF851828:TTF851937 UDB851828:UDB851937 UMX851828:UMX851937 UWT851828:UWT851937 VGP851828:VGP851937 VQL851828:VQL851937 WAH851828:WAH851937 WKD851828:WKD851937 WTZ851828:WTZ851937 F917364:G917473 HN917364:HN917473 RJ917364:RJ917473 ABF917364:ABF917473 ALB917364:ALB917473 AUX917364:AUX917473 BET917364:BET917473 BOP917364:BOP917473 BYL917364:BYL917473 CIH917364:CIH917473 CSD917364:CSD917473 DBZ917364:DBZ917473 DLV917364:DLV917473 DVR917364:DVR917473 EFN917364:EFN917473 EPJ917364:EPJ917473 EZF917364:EZF917473 FJB917364:FJB917473 FSX917364:FSX917473 GCT917364:GCT917473 GMP917364:GMP917473 GWL917364:GWL917473 HGH917364:HGH917473 HQD917364:HQD917473 HZZ917364:HZZ917473 IJV917364:IJV917473 ITR917364:ITR917473 JDN917364:JDN917473 JNJ917364:JNJ917473 JXF917364:JXF917473 KHB917364:KHB917473 KQX917364:KQX917473 LAT917364:LAT917473 LKP917364:LKP917473 LUL917364:LUL917473 MEH917364:MEH917473 MOD917364:MOD917473 MXZ917364:MXZ917473 NHV917364:NHV917473 NRR917364:NRR917473 OBN917364:OBN917473 OLJ917364:OLJ917473 OVF917364:OVF917473 PFB917364:PFB917473 POX917364:POX917473 PYT917364:PYT917473 QIP917364:QIP917473 QSL917364:QSL917473 RCH917364:RCH917473 RMD917364:RMD917473 RVZ917364:RVZ917473 SFV917364:SFV917473 SPR917364:SPR917473 SZN917364:SZN917473 TJJ917364:TJJ917473 TTF917364:TTF917473 UDB917364:UDB917473 UMX917364:UMX917473 UWT917364:UWT917473 VGP917364:VGP917473 VQL917364:VQL917473 WAH917364:WAH917473 WKD917364:WKD917473 WTZ917364:WTZ917473 F982900:G983009 HN982900:HN983009 RJ982900:RJ983009 ABF982900:ABF983009 ALB982900:ALB983009 AUX982900:AUX983009 BET982900:BET983009 BOP982900:BOP983009 BYL982900:BYL983009 CIH982900:CIH983009 CSD982900:CSD983009 DBZ982900:DBZ983009 DLV982900:DLV983009 DVR982900:DVR983009 EFN982900:EFN983009 EPJ982900:EPJ983009 EZF982900:EZF983009 FJB982900:FJB983009 FSX982900:FSX983009 GCT982900:GCT983009 GMP982900:GMP983009 GWL982900:GWL983009 HGH982900:HGH983009 HQD982900:HQD983009 HZZ982900:HZZ983009 IJV982900:IJV983009 ITR982900:ITR983009 JDN982900:JDN983009 JNJ982900:JNJ983009 JXF982900:JXF983009 KHB982900:KHB983009 KQX982900:KQX983009 LAT982900:LAT983009 LKP982900:LKP983009 LUL982900:LUL983009 MEH982900:MEH983009 MOD982900:MOD983009 MXZ982900:MXZ983009 NHV982900:NHV983009 NRR982900:NRR983009 OBN982900:OBN983009 OLJ982900:OLJ983009 OVF982900:OVF983009 PFB982900:PFB983009 POX982900:POX983009 PYT982900:PYT983009 QIP982900:QIP983009 QSL982900:QSL983009 RCH982900:RCH983009 RMD982900:RMD983009 RVZ982900:RVZ983009 SFV982900:SFV983009 SPR982900:SPR983009 SZN982900:SZN983009 TJJ982900:TJJ983009 TTF982900:TTF983009 UDB982900:UDB983009 UMX982900:UMX983009 UWT982900:UWT983009 VGP982900:VGP983009 VQL982900:VQL983009 WAH982900:WAH983009 WKD982900:WKD983009 WTZ982900:WTZ983009 F1048436:G1048576 HN1048436:HN1048576 RJ1048436:RJ1048576 ABF1048436:ABF1048576 ALB1048436:ALB1048576 AUX1048436:AUX1048576 BET1048436:BET1048576 BOP1048436:BOP1048576 BYL1048436:BYL1048576 CIH1048436:CIH1048576 CSD1048436:CSD1048576 DBZ1048436:DBZ1048576 DLV1048436:DLV1048576 DVR1048436:DVR1048576 EFN1048436:EFN1048576 EPJ1048436:EPJ1048576 EZF1048436:EZF1048576 FJB1048436:FJB1048576 FSX1048436:FSX1048576 GCT1048436:GCT1048576 GMP1048436:GMP1048576 GWL1048436:GWL1048576 HGH1048436:HGH1048576 HQD1048436:HQD1048576 HZZ1048436:HZZ1048576 IJV1048436:IJV1048576 ITR1048436:ITR1048576 JDN1048436:JDN1048576 JNJ1048436:JNJ1048576 JXF1048436:JXF1048576 KHB1048436:KHB1048576 KQX1048436:KQX1048576 LAT1048436:LAT1048576 LKP1048436:LKP1048576 LUL1048436:LUL1048576 MEH1048436:MEH1048576 MOD1048436:MOD1048576 MXZ1048436:MXZ1048576 NHV1048436:NHV1048576 NRR1048436:NRR1048576 OBN1048436:OBN1048576 OLJ1048436:OLJ1048576 OVF1048436:OVF1048576 PFB1048436:PFB1048576 POX1048436:POX1048576 PYT1048436:PYT1048576 QIP1048436:QIP1048576 QSL1048436:QSL1048576 RCH1048436:RCH1048576 RMD1048436:RMD1048576 RVZ1048436:RVZ1048576 SFV1048436:SFV1048576 SPR1048436:SPR1048576 SZN1048436:SZN1048576 TJJ1048436:TJJ1048576 TTF1048436:TTF1048576 UDB1048436:UDB1048576 UMX1048436:UMX1048576 UWT1048436:UWT1048576 VGP1048436:VGP1048576 VQL1048436:VQL1048576 WAH1048436:WAH1048576 WKD1048436:WKD1048576 WTZ1048436:WTZ1048576 WTZ983031:WTZ983046 RJ29:RJ38 ABF29:ABF38 ALB29:ALB38 AUX29:AUX38 BET29:BET38 BOP29:BOP38 BYL29:BYL38 CIH29:CIH38 CSD29:CSD38 DBZ29:DBZ38 DLV29:DLV38 DVR29:DVR38 EFN29:EFN38 EPJ29:EPJ38 EZF29:EZF38 FJB29:FJB38 FSX29:FSX38 GCT29:GCT38 GMP29:GMP38 GWL29:GWL38 HGH29:HGH38 HQD29:HQD38 HZZ29:HZZ38 IJV29:IJV38 ITR29:ITR38 JDN29:JDN38 JNJ29:JNJ38 JXF29:JXF38 KHB29:KHB38 KQX29:KQX38 LAT29:LAT38 LKP29:LKP38 LUL29:LUL38 MEH29:MEH38 MOD29:MOD38 MXZ29:MXZ38 NHV29:NHV38 NRR29:NRR38 OBN29:OBN38 OLJ29:OLJ38 OVF29:OVF38 PFB29:PFB38 POX29:POX38 PYT29:PYT38 QIP29:QIP38 QSL29:QSL38 RCH29:RCH38 RMD29:RMD38 RVZ29:RVZ38 SFV29:SFV38 SPR29:SPR38 SZN29:SZN38 TJJ29:TJJ38 TTF29:TTF38 UDB29:UDB38 UMX29:UMX38 UWT29:UWT38 VGP29:VGP38 VQL29:VQL38 WAH29:WAH38 WKD29:WKD38 WTZ29:WTZ38 F29:G38 F65527:G65542 HN65527:HN65542 RJ65527:RJ65542 ABF65527:ABF65542 ALB65527:ALB65542 AUX65527:AUX65542 BET65527:BET65542 BOP65527:BOP65542 BYL65527:BYL65542 CIH65527:CIH65542 CSD65527:CSD65542 DBZ65527:DBZ65542 DLV65527:DLV65542 DVR65527:DVR65542 EFN65527:EFN65542 EPJ65527:EPJ65542 EZF65527:EZF65542 FJB65527:FJB65542 FSX65527:FSX65542 GCT65527:GCT65542 GMP65527:GMP65542 GWL65527:GWL65542 HGH65527:HGH65542 HQD65527:HQD65542 HZZ65527:HZZ65542 IJV65527:IJV65542 ITR65527:ITR65542 JDN65527:JDN65542 JNJ65527:JNJ65542 JXF65527:JXF65542 KHB65527:KHB65542 KQX65527:KQX65542 LAT65527:LAT65542 LKP65527:LKP65542 LUL65527:LUL65542 MEH65527:MEH65542 MOD65527:MOD65542 MXZ65527:MXZ65542 NHV65527:NHV65542 NRR65527:NRR65542 OBN65527:OBN65542 OLJ65527:OLJ65542 OVF65527:OVF65542 PFB65527:PFB65542 POX65527:POX65542 PYT65527:PYT65542 QIP65527:QIP65542 QSL65527:QSL65542 RCH65527:RCH65542 RMD65527:RMD65542 RVZ65527:RVZ65542 SFV65527:SFV65542 SPR65527:SPR65542 SZN65527:SZN65542 TJJ65527:TJJ65542 TTF65527:TTF65542 UDB65527:UDB65542 UMX65527:UMX65542 UWT65527:UWT65542 VGP65527:VGP65542 VQL65527:VQL65542 WAH65527:WAH65542 WKD65527:WKD65542 WTZ65527:WTZ65542 F131063:G131078 HN131063:HN131078 RJ131063:RJ131078 ABF131063:ABF131078 ALB131063:ALB131078 AUX131063:AUX131078 BET131063:BET131078 BOP131063:BOP131078 BYL131063:BYL131078 CIH131063:CIH131078 CSD131063:CSD131078 DBZ131063:DBZ131078 DLV131063:DLV131078 DVR131063:DVR131078 EFN131063:EFN131078 EPJ131063:EPJ131078 EZF131063:EZF131078 FJB131063:FJB131078 FSX131063:FSX131078 GCT131063:GCT131078 GMP131063:GMP131078 GWL131063:GWL131078 HGH131063:HGH131078 HQD131063:HQD131078 HZZ131063:HZZ131078 IJV131063:IJV131078 ITR131063:ITR131078 JDN131063:JDN131078 JNJ131063:JNJ131078 JXF131063:JXF131078 KHB131063:KHB131078 KQX131063:KQX131078 LAT131063:LAT131078 LKP131063:LKP131078 LUL131063:LUL131078 MEH131063:MEH131078 MOD131063:MOD131078 MXZ131063:MXZ131078 NHV131063:NHV131078 NRR131063:NRR131078 OBN131063:OBN131078 OLJ131063:OLJ131078 OVF131063:OVF131078 PFB131063:PFB131078 POX131063:POX131078 PYT131063:PYT131078 QIP131063:QIP131078 QSL131063:QSL131078 RCH131063:RCH131078 RMD131063:RMD131078 RVZ131063:RVZ131078 SFV131063:SFV131078 SPR131063:SPR131078 SZN131063:SZN131078 TJJ131063:TJJ131078 TTF131063:TTF131078 UDB131063:UDB131078 UMX131063:UMX131078 UWT131063:UWT131078 VGP131063:VGP131078 VQL131063:VQL131078 WAH131063:WAH131078 WKD131063:WKD131078 WTZ131063:WTZ131078 F196599:G196614 HN196599:HN196614 RJ196599:RJ196614 ABF196599:ABF196614 ALB196599:ALB196614 AUX196599:AUX196614 BET196599:BET196614 BOP196599:BOP196614 BYL196599:BYL196614 CIH196599:CIH196614 CSD196599:CSD196614 DBZ196599:DBZ196614 DLV196599:DLV196614 DVR196599:DVR196614 EFN196599:EFN196614 EPJ196599:EPJ196614 EZF196599:EZF196614 FJB196599:FJB196614 FSX196599:FSX196614 GCT196599:GCT196614 GMP196599:GMP196614 GWL196599:GWL196614 HGH196599:HGH196614 HQD196599:HQD196614 HZZ196599:HZZ196614 IJV196599:IJV196614 ITR196599:ITR196614 JDN196599:JDN196614 JNJ196599:JNJ196614 JXF196599:JXF196614 KHB196599:KHB196614 KQX196599:KQX196614 LAT196599:LAT196614 LKP196599:LKP196614 LUL196599:LUL196614 MEH196599:MEH196614 MOD196599:MOD196614 MXZ196599:MXZ196614 NHV196599:NHV196614 NRR196599:NRR196614 OBN196599:OBN196614 OLJ196599:OLJ196614 OVF196599:OVF196614 PFB196599:PFB196614 POX196599:POX196614 PYT196599:PYT196614 QIP196599:QIP196614 QSL196599:QSL196614 RCH196599:RCH196614 RMD196599:RMD196614 RVZ196599:RVZ196614 SFV196599:SFV196614 SPR196599:SPR196614 SZN196599:SZN196614 TJJ196599:TJJ196614 TTF196599:TTF196614 UDB196599:UDB196614 UMX196599:UMX196614 UWT196599:UWT196614 VGP196599:VGP196614 VQL196599:VQL196614 WAH196599:WAH196614 WKD196599:WKD196614 WTZ196599:WTZ196614 F262135:G262150 HN262135:HN262150 RJ262135:RJ262150 ABF262135:ABF262150 ALB262135:ALB262150 AUX262135:AUX262150 BET262135:BET262150 BOP262135:BOP262150 BYL262135:BYL262150 CIH262135:CIH262150 CSD262135:CSD262150 DBZ262135:DBZ262150 DLV262135:DLV262150 DVR262135:DVR262150 EFN262135:EFN262150 EPJ262135:EPJ262150 EZF262135:EZF262150 FJB262135:FJB262150 FSX262135:FSX262150 GCT262135:GCT262150 GMP262135:GMP262150 GWL262135:GWL262150 HGH262135:HGH262150 HQD262135:HQD262150 HZZ262135:HZZ262150 IJV262135:IJV262150 ITR262135:ITR262150 JDN262135:JDN262150 JNJ262135:JNJ262150 JXF262135:JXF262150 KHB262135:KHB262150 KQX262135:KQX262150 LAT262135:LAT262150 LKP262135:LKP262150 LUL262135:LUL262150 MEH262135:MEH262150 MOD262135:MOD262150 MXZ262135:MXZ262150 NHV262135:NHV262150 NRR262135:NRR262150 OBN262135:OBN262150 OLJ262135:OLJ262150 OVF262135:OVF262150 PFB262135:PFB262150 POX262135:POX262150 PYT262135:PYT262150 QIP262135:QIP262150 QSL262135:QSL262150 RCH262135:RCH262150 RMD262135:RMD262150 RVZ262135:RVZ262150 SFV262135:SFV262150 SPR262135:SPR262150 SZN262135:SZN262150 TJJ262135:TJJ262150 TTF262135:TTF262150 UDB262135:UDB262150 UMX262135:UMX262150 UWT262135:UWT262150 VGP262135:VGP262150 VQL262135:VQL262150 WAH262135:WAH262150 WKD262135:WKD262150 WTZ262135:WTZ262150 F327671:G327686 HN327671:HN327686 RJ327671:RJ327686 ABF327671:ABF327686 ALB327671:ALB327686 AUX327671:AUX327686 BET327671:BET327686 BOP327671:BOP327686 BYL327671:BYL327686 CIH327671:CIH327686 CSD327671:CSD327686 DBZ327671:DBZ327686 DLV327671:DLV327686 DVR327671:DVR327686 EFN327671:EFN327686 EPJ327671:EPJ327686 EZF327671:EZF327686 FJB327671:FJB327686 FSX327671:FSX327686 GCT327671:GCT327686 GMP327671:GMP327686 GWL327671:GWL327686 HGH327671:HGH327686 HQD327671:HQD327686 HZZ327671:HZZ327686 IJV327671:IJV327686 ITR327671:ITR327686 JDN327671:JDN327686 JNJ327671:JNJ327686 JXF327671:JXF327686 KHB327671:KHB327686 KQX327671:KQX327686 LAT327671:LAT327686 LKP327671:LKP327686 LUL327671:LUL327686 MEH327671:MEH327686 MOD327671:MOD327686 MXZ327671:MXZ327686 NHV327671:NHV327686 NRR327671:NRR327686 OBN327671:OBN327686 OLJ327671:OLJ327686 OVF327671:OVF327686 PFB327671:PFB327686 POX327671:POX327686 PYT327671:PYT327686 QIP327671:QIP327686 QSL327671:QSL327686 RCH327671:RCH327686 RMD327671:RMD327686 RVZ327671:RVZ327686 SFV327671:SFV327686 SPR327671:SPR327686 SZN327671:SZN327686 TJJ327671:TJJ327686 TTF327671:TTF327686 UDB327671:UDB327686 UMX327671:UMX327686 UWT327671:UWT327686 VGP327671:VGP327686 VQL327671:VQL327686 WAH327671:WAH327686 WKD327671:WKD327686 WTZ327671:WTZ327686 F393207:G393222 HN393207:HN393222 RJ393207:RJ393222 ABF393207:ABF393222 ALB393207:ALB393222 AUX393207:AUX393222 BET393207:BET393222 BOP393207:BOP393222 BYL393207:BYL393222 CIH393207:CIH393222 CSD393207:CSD393222 DBZ393207:DBZ393222 DLV393207:DLV393222 DVR393207:DVR393222 EFN393207:EFN393222 EPJ393207:EPJ393222 EZF393207:EZF393222 FJB393207:FJB393222 FSX393207:FSX393222 GCT393207:GCT393222 GMP393207:GMP393222 GWL393207:GWL393222 HGH393207:HGH393222 HQD393207:HQD393222 HZZ393207:HZZ393222 IJV393207:IJV393222 ITR393207:ITR393222 JDN393207:JDN393222 JNJ393207:JNJ393222 JXF393207:JXF393222 KHB393207:KHB393222 KQX393207:KQX393222 LAT393207:LAT393222 LKP393207:LKP393222 LUL393207:LUL393222 MEH393207:MEH393222 MOD393207:MOD393222 MXZ393207:MXZ393222 NHV393207:NHV393222 NRR393207:NRR393222 OBN393207:OBN393222 OLJ393207:OLJ393222 OVF393207:OVF393222 PFB393207:PFB393222 POX393207:POX393222 PYT393207:PYT393222 QIP393207:QIP393222 QSL393207:QSL393222 RCH393207:RCH393222 RMD393207:RMD393222 RVZ393207:RVZ393222 SFV393207:SFV393222 SPR393207:SPR393222 SZN393207:SZN393222 TJJ393207:TJJ393222 TTF393207:TTF393222 UDB393207:UDB393222 UMX393207:UMX393222 UWT393207:UWT393222 VGP393207:VGP393222 VQL393207:VQL393222 WAH393207:WAH393222 WKD393207:WKD393222 WTZ393207:WTZ393222 F458743:G458758 HN458743:HN458758 RJ458743:RJ458758 ABF458743:ABF458758 ALB458743:ALB458758 AUX458743:AUX458758 BET458743:BET458758 BOP458743:BOP458758 BYL458743:BYL458758 CIH458743:CIH458758 CSD458743:CSD458758 DBZ458743:DBZ458758 DLV458743:DLV458758 DVR458743:DVR458758 EFN458743:EFN458758 EPJ458743:EPJ458758 EZF458743:EZF458758 FJB458743:FJB458758 FSX458743:FSX458758 GCT458743:GCT458758 GMP458743:GMP458758 GWL458743:GWL458758 HGH458743:HGH458758 HQD458743:HQD458758 HZZ458743:HZZ458758 IJV458743:IJV458758 ITR458743:ITR458758 JDN458743:JDN458758 JNJ458743:JNJ458758 JXF458743:JXF458758 KHB458743:KHB458758 KQX458743:KQX458758 LAT458743:LAT458758 LKP458743:LKP458758 LUL458743:LUL458758 MEH458743:MEH458758 MOD458743:MOD458758 MXZ458743:MXZ458758 NHV458743:NHV458758 NRR458743:NRR458758 OBN458743:OBN458758 OLJ458743:OLJ458758 OVF458743:OVF458758 PFB458743:PFB458758 POX458743:POX458758 PYT458743:PYT458758 QIP458743:QIP458758 QSL458743:QSL458758 RCH458743:RCH458758 RMD458743:RMD458758 RVZ458743:RVZ458758 SFV458743:SFV458758 SPR458743:SPR458758 SZN458743:SZN458758 TJJ458743:TJJ458758 TTF458743:TTF458758 UDB458743:UDB458758 UMX458743:UMX458758 UWT458743:UWT458758 VGP458743:VGP458758 VQL458743:VQL458758 WAH458743:WAH458758 WKD458743:WKD458758 WTZ458743:WTZ458758 F524279:G524294 HN524279:HN524294 RJ524279:RJ524294 ABF524279:ABF524294 ALB524279:ALB524294 AUX524279:AUX524294 BET524279:BET524294 BOP524279:BOP524294 BYL524279:BYL524294 CIH524279:CIH524294 CSD524279:CSD524294 DBZ524279:DBZ524294 DLV524279:DLV524294 DVR524279:DVR524294 EFN524279:EFN524294 EPJ524279:EPJ524294 EZF524279:EZF524294 FJB524279:FJB524294 FSX524279:FSX524294 GCT524279:GCT524294 GMP524279:GMP524294 GWL524279:GWL524294 HGH524279:HGH524294 HQD524279:HQD524294 HZZ524279:HZZ524294 IJV524279:IJV524294 ITR524279:ITR524294 JDN524279:JDN524294 JNJ524279:JNJ524294 JXF524279:JXF524294 KHB524279:KHB524294 KQX524279:KQX524294 LAT524279:LAT524294 LKP524279:LKP524294 LUL524279:LUL524294 MEH524279:MEH524294 MOD524279:MOD524294 MXZ524279:MXZ524294 NHV524279:NHV524294 NRR524279:NRR524294 OBN524279:OBN524294 OLJ524279:OLJ524294 OVF524279:OVF524294 PFB524279:PFB524294 POX524279:POX524294 PYT524279:PYT524294 QIP524279:QIP524294 QSL524279:QSL524294 RCH524279:RCH524294 RMD524279:RMD524294 RVZ524279:RVZ524294 SFV524279:SFV524294 SPR524279:SPR524294 SZN524279:SZN524294 TJJ524279:TJJ524294 TTF524279:TTF524294 UDB524279:UDB524294 UMX524279:UMX524294 UWT524279:UWT524294 VGP524279:VGP524294 VQL524279:VQL524294 WAH524279:WAH524294 WKD524279:WKD524294 WTZ524279:WTZ524294 F589815:G589830 HN589815:HN589830 RJ589815:RJ589830 ABF589815:ABF589830 ALB589815:ALB589830 AUX589815:AUX589830 BET589815:BET589830 BOP589815:BOP589830 BYL589815:BYL589830 CIH589815:CIH589830 CSD589815:CSD589830 DBZ589815:DBZ589830 DLV589815:DLV589830 DVR589815:DVR589830 EFN589815:EFN589830 EPJ589815:EPJ589830 EZF589815:EZF589830 FJB589815:FJB589830 FSX589815:FSX589830 GCT589815:GCT589830 GMP589815:GMP589830 GWL589815:GWL589830 HGH589815:HGH589830 HQD589815:HQD589830 HZZ589815:HZZ589830 IJV589815:IJV589830 ITR589815:ITR589830 JDN589815:JDN589830 JNJ589815:JNJ589830 JXF589815:JXF589830 KHB589815:KHB589830 KQX589815:KQX589830 LAT589815:LAT589830 LKP589815:LKP589830 LUL589815:LUL589830 MEH589815:MEH589830 MOD589815:MOD589830 MXZ589815:MXZ589830 NHV589815:NHV589830 NRR589815:NRR589830 OBN589815:OBN589830 OLJ589815:OLJ589830 OVF589815:OVF589830 PFB589815:PFB589830 POX589815:POX589830 PYT589815:PYT589830 QIP589815:QIP589830 QSL589815:QSL589830 RCH589815:RCH589830 RMD589815:RMD589830 RVZ589815:RVZ589830 SFV589815:SFV589830 SPR589815:SPR589830 SZN589815:SZN589830 TJJ589815:TJJ589830 TTF589815:TTF589830 UDB589815:UDB589830 UMX589815:UMX589830 UWT589815:UWT589830 VGP589815:VGP589830 VQL589815:VQL589830 WAH589815:WAH589830 WKD589815:WKD589830 WTZ589815:WTZ589830 F655351:G655366 HN655351:HN655366 RJ655351:RJ655366 ABF655351:ABF655366 ALB655351:ALB655366 AUX655351:AUX655366 BET655351:BET655366 BOP655351:BOP655366 BYL655351:BYL655366 CIH655351:CIH655366 CSD655351:CSD655366 DBZ655351:DBZ655366 DLV655351:DLV655366 DVR655351:DVR655366 EFN655351:EFN655366 EPJ655351:EPJ655366 EZF655351:EZF655366 FJB655351:FJB655366 FSX655351:FSX655366 GCT655351:GCT655366 GMP655351:GMP655366 GWL655351:GWL655366 HGH655351:HGH655366 HQD655351:HQD655366 HZZ655351:HZZ655366 IJV655351:IJV655366 ITR655351:ITR655366 JDN655351:JDN655366 JNJ655351:JNJ655366 JXF655351:JXF655366 KHB655351:KHB655366 KQX655351:KQX655366 LAT655351:LAT655366 LKP655351:LKP655366 LUL655351:LUL655366 MEH655351:MEH655366 MOD655351:MOD655366 MXZ655351:MXZ655366 NHV655351:NHV655366 NRR655351:NRR655366 OBN655351:OBN655366 OLJ655351:OLJ655366 OVF655351:OVF655366 PFB655351:PFB655366 POX655351:POX655366 PYT655351:PYT655366 QIP655351:QIP655366 QSL655351:QSL655366 RCH655351:RCH655366 RMD655351:RMD655366 RVZ655351:RVZ655366 SFV655351:SFV655366 SPR655351:SPR655366 SZN655351:SZN655366 TJJ655351:TJJ655366 TTF655351:TTF655366 UDB655351:UDB655366 UMX655351:UMX655366 UWT655351:UWT655366 VGP655351:VGP655366 VQL655351:VQL655366 WAH655351:WAH655366 WKD655351:WKD655366 WTZ655351:WTZ655366 F720887:G720902 HN720887:HN720902 RJ720887:RJ720902 ABF720887:ABF720902 ALB720887:ALB720902 AUX720887:AUX720902 BET720887:BET720902 BOP720887:BOP720902 BYL720887:BYL720902 CIH720887:CIH720902 CSD720887:CSD720902 DBZ720887:DBZ720902 DLV720887:DLV720902 DVR720887:DVR720902 EFN720887:EFN720902 EPJ720887:EPJ720902 EZF720887:EZF720902 FJB720887:FJB720902 FSX720887:FSX720902 GCT720887:GCT720902 GMP720887:GMP720902 GWL720887:GWL720902 HGH720887:HGH720902 HQD720887:HQD720902 HZZ720887:HZZ720902 IJV720887:IJV720902 ITR720887:ITR720902 JDN720887:JDN720902 JNJ720887:JNJ720902 JXF720887:JXF720902 KHB720887:KHB720902 KQX720887:KQX720902 LAT720887:LAT720902 LKP720887:LKP720902 LUL720887:LUL720902 MEH720887:MEH720902 MOD720887:MOD720902 MXZ720887:MXZ720902 NHV720887:NHV720902 NRR720887:NRR720902 OBN720887:OBN720902 OLJ720887:OLJ720902 OVF720887:OVF720902 PFB720887:PFB720902 POX720887:POX720902 PYT720887:PYT720902 QIP720887:QIP720902 QSL720887:QSL720902 RCH720887:RCH720902 RMD720887:RMD720902 RVZ720887:RVZ720902 SFV720887:SFV720902 SPR720887:SPR720902 SZN720887:SZN720902 TJJ720887:TJJ720902 TTF720887:TTF720902 UDB720887:UDB720902 UMX720887:UMX720902 UWT720887:UWT720902 VGP720887:VGP720902 VQL720887:VQL720902 WAH720887:WAH720902 WKD720887:WKD720902 WTZ720887:WTZ720902 F786423:G786438 HN786423:HN786438 RJ786423:RJ786438 ABF786423:ABF786438 ALB786423:ALB786438 AUX786423:AUX786438 BET786423:BET786438 BOP786423:BOP786438 BYL786423:BYL786438 CIH786423:CIH786438 CSD786423:CSD786438 DBZ786423:DBZ786438 DLV786423:DLV786438 DVR786423:DVR786438 EFN786423:EFN786438 EPJ786423:EPJ786438 EZF786423:EZF786438 FJB786423:FJB786438 FSX786423:FSX786438 GCT786423:GCT786438 GMP786423:GMP786438 GWL786423:GWL786438 HGH786423:HGH786438 HQD786423:HQD786438 HZZ786423:HZZ786438 IJV786423:IJV786438 ITR786423:ITR786438 JDN786423:JDN786438 JNJ786423:JNJ786438 JXF786423:JXF786438 KHB786423:KHB786438 KQX786423:KQX786438 LAT786423:LAT786438 LKP786423:LKP786438 LUL786423:LUL786438 MEH786423:MEH786438 MOD786423:MOD786438 MXZ786423:MXZ786438 NHV786423:NHV786438 NRR786423:NRR786438 OBN786423:OBN786438 OLJ786423:OLJ786438 OVF786423:OVF786438 PFB786423:PFB786438 POX786423:POX786438 PYT786423:PYT786438 QIP786423:QIP786438 QSL786423:QSL786438 RCH786423:RCH786438 RMD786423:RMD786438 RVZ786423:RVZ786438 SFV786423:SFV786438 SPR786423:SPR786438 SZN786423:SZN786438 TJJ786423:TJJ786438 TTF786423:TTF786438 UDB786423:UDB786438 UMX786423:UMX786438 UWT786423:UWT786438 VGP786423:VGP786438 VQL786423:VQL786438 WAH786423:WAH786438 WKD786423:WKD786438 WTZ786423:WTZ786438 F851959:G851974 HN851959:HN851974 RJ851959:RJ851974 ABF851959:ABF851974 ALB851959:ALB851974 AUX851959:AUX851974 BET851959:BET851974 BOP851959:BOP851974 BYL851959:BYL851974 CIH851959:CIH851974 CSD851959:CSD851974 DBZ851959:DBZ851974 DLV851959:DLV851974 DVR851959:DVR851974 EFN851959:EFN851974 EPJ851959:EPJ851974 EZF851959:EZF851974 FJB851959:FJB851974 FSX851959:FSX851974 GCT851959:GCT851974 GMP851959:GMP851974 GWL851959:GWL851974 HGH851959:HGH851974 HQD851959:HQD851974 HZZ851959:HZZ851974 IJV851959:IJV851974 ITR851959:ITR851974 JDN851959:JDN851974 JNJ851959:JNJ851974 JXF851959:JXF851974 KHB851959:KHB851974 KQX851959:KQX851974 LAT851959:LAT851974 LKP851959:LKP851974 LUL851959:LUL851974 MEH851959:MEH851974 MOD851959:MOD851974 MXZ851959:MXZ851974 NHV851959:NHV851974 NRR851959:NRR851974 OBN851959:OBN851974 OLJ851959:OLJ851974 OVF851959:OVF851974 PFB851959:PFB851974 POX851959:POX851974 PYT851959:PYT851974 QIP851959:QIP851974 QSL851959:QSL851974 RCH851959:RCH851974 RMD851959:RMD851974 RVZ851959:RVZ851974 SFV851959:SFV851974 SPR851959:SPR851974 SZN851959:SZN851974 TJJ851959:TJJ851974 TTF851959:TTF851974 UDB851959:UDB851974 UMX851959:UMX851974 UWT851959:UWT851974 VGP851959:VGP851974 VQL851959:VQL851974 WAH851959:WAH851974 WKD851959:WKD851974 WTZ851959:WTZ851974 F917495:G917510 HN917495:HN917510 RJ917495:RJ917510 ABF917495:ABF917510 ALB917495:ALB917510 AUX917495:AUX917510 BET917495:BET917510 BOP917495:BOP917510 BYL917495:BYL917510 CIH917495:CIH917510 CSD917495:CSD917510 DBZ917495:DBZ917510 DLV917495:DLV917510 DVR917495:DVR917510 EFN917495:EFN917510 EPJ917495:EPJ917510 EZF917495:EZF917510 FJB917495:FJB917510 FSX917495:FSX917510 GCT917495:GCT917510 GMP917495:GMP917510 GWL917495:GWL917510 HGH917495:HGH917510 HQD917495:HQD917510 HZZ917495:HZZ917510 IJV917495:IJV917510 ITR917495:ITR917510 JDN917495:JDN917510 JNJ917495:JNJ917510 JXF917495:JXF917510 KHB917495:KHB917510 KQX917495:KQX917510 LAT917495:LAT917510 LKP917495:LKP917510 LUL917495:LUL917510 MEH917495:MEH917510 MOD917495:MOD917510 MXZ917495:MXZ917510 NHV917495:NHV917510 NRR917495:NRR917510 OBN917495:OBN917510 OLJ917495:OLJ917510 OVF917495:OVF917510 PFB917495:PFB917510 POX917495:POX917510 PYT917495:PYT917510 QIP917495:QIP917510 QSL917495:QSL917510 RCH917495:RCH917510 RMD917495:RMD917510 RVZ917495:RVZ917510 SFV917495:SFV917510 SPR917495:SPR917510 SZN917495:SZN917510 TJJ917495:TJJ917510 TTF917495:TTF917510 UDB917495:UDB917510 UMX917495:UMX917510 UWT917495:UWT917510 VGP917495:VGP917510 VQL917495:VQL917510 WAH917495:WAH917510 WKD917495:WKD917510 WTZ917495:WTZ917510 F983031:G983046 HN983031:HN983046 RJ983031:RJ983046 ABF983031:ABF983046 ALB983031:ALB983046 AUX983031:AUX983046 BET983031:BET983046 BOP983031:BOP983046 BYL983031:BYL983046 CIH983031:CIH983046 CSD983031:CSD983046 DBZ983031:DBZ983046 DLV983031:DLV983046 DVR983031:DVR983046 EFN983031:EFN983046 EPJ983031:EPJ983046 EZF983031:EZF983046 FJB983031:FJB983046 FSX983031:FSX983046 GCT983031:GCT983046 GMP983031:GMP983046 GWL983031:GWL983046 HGH983031:HGH983046 HQD983031:HQD983046 HZZ983031:HZZ983046 IJV983031:IJV983046 ITR983031:ITR983046 JDN983031:JDN983046 JNJ983031:JNJ983046 JXF983031:JXF983046 KHB983031:KHB983046 KQX983031:KQX983046 LAT983031:LAT983046 LKP983031:LKP983046 LUL983031:LUL983046 MEH983031:MEH983046 MOD983031:MOD983046 MXZ983031:MXZ983046 NHV983031:NHV983046 NRR983031:NRR983046 OBN983031:OBN983046 OLJ983031:OLJ983046 OVF983031:OVF983046 PFB983031:PFB983046 POX983031:POX983046 PYT983031:PYT983046 QIP983031:QIP983046 QSL983031:QSL983046 RCH983031:RCH983046 RMD983031:RMD983046 RVZ983031:RVZ983046 SFV983031:SFV983046 SPR983031:SPR983046 SZN983031:SZN983046 TJJ983031:TJJ983046 TTF983031:TTF983046 UDB983031:UDB983046 UMX983031:UMX983046 UWT983031:UWT983046 VGP983031:VGP983046 VQL983031:VQL983046 WAH983031:WAH983046 WKD983031:WKD983046 F62:G62 G65:G68 G28 F59 F22:G27 WTZ22:WTZ27 WKD22:WKD27 WAH22:WAH27 VQL22:VQL27 VGP22:VGP27 UWT22:UWT27 UMX22:UMX27 UDB22:UDB27 TTF22:TTF27 TJJ22:TJJ27 SZN22:SZN27 SPR22:SPR27 SFV22:SFV27 RVZ22:RVZ27 RMD22:RMD27 RCH22:RCH27 QSL22:QSL27 QIP22:QIP27 PYT22:PYT27 POX22:POX27 PFB22:PFB27 OVF22:OVF27 OLJ22:OLJ27 OBN22:OBN27 NRR22:NRR27 NHV22:NHV27 MXZ22:MXZ27 MOD22:MOD27 MEH22:MEH27 LUL22:LUL27 LKP22:LKP27 LAT22:LAT27 KQX22:KQX27 KHB22:KHB27 JXF22:JXF27 JNJ22:JNJ27 JDN22:JDN27 ITR22:ITR27 IJV22:IJV27 HZZ22:HZZ27 HQD22:HQD27 HGH22:HGH27 GWL22:GWL27 GMP22:GMP27 GCT22:GCT27 FSX22:FSX27 FJB22:FJB27 EZF22:EZF27 EPJ22:EPJ27 EFN22:EFN27 DVR22:DVR27 DLV22:DLV27 DBZ22:DBZ27 CSD22:CSD27 CIH22:CIH27 BYL22:BYL27 BOP22:BOP27 BET22:BET27 AUX22:AUX27 ALB22:ALB27 ABF22:ABF27 RJ22:RJ27 HN22:HN27 HN29:HN38 G89 F65:F69" xr:uid="{439BA6C5-BEF4-4A08-8900-323379784F41}">
      <formula1>modalidad</formula1>
    </dataValidation>
    <dataValidation type="list" allowBlank="1" showInputMessage="1" showErrorMessage="1" sqref="L65396:L65505 HS65396:HS65505 RO65396:RO65505 ABK65396:ABK65505 ALG65396:ALG65505 AVC65396:AVC65505 BEY65396:BEY65505 BOU65396:BOU65505 BYQ65396:BYQ65505 CIM65396:CIM65505 CSI65396:CSI65505 DCE65396:DCE65505 DMA65396:DMA65505 DVW65396:DVW65505 EFS65396:EFS65505 EPO65396:EPO65505 EZK65396:EZK65505 FJG65396:FJG65505 FTC65396:FTC65505 GCY65396:GCY65505 GMU65396:GMU65505 GWQ65396:GWQ65505 HGM65396:HGM65505 HQI65396:HQI65505 IAE65396:IAE65505 IKA65396:IKA65505 ITW65396:ITW65505 JDS65396:JDS65505 JNO65396:JNO65505 JXK65396:JXK65505 KHG65396:KHG65505 KRC65396:KRC65505 LAY65396:LAY65505 LKU65396:LKU65505 LUQ65396:LUQ65505 MEM65396:MEM65505 MOI65396:MOI65505 MYE65396:MYE65505 NIA65396:NIA65505 NRW65396:NRW65505 OBS65396:OBS65505 OLO65396:OLO65505 OVK65396:OVK65505 PFG65396:PFG65505 PPC65396:PPC65505 PYY65396:PYY65505 QIU65396:QIU65505 QSQ65396:QSQ65505 RCM65396:RCM65505 RMI65396:RMI65505 RWE65396:RWE65505 SGA65396:SGA65505 SPW65396:SPW65505 SZS65396:SZS65505 TJO65396:TJO65505 TTK65396:TTK65505 UDG65396:UDG65505 UNC65396:UNC65505 UWY65396:UWY65505 VGU65396:VGU65505 VQQ65396:VQQ65505 WAM65396:WAM65505 WKI65396:WKI65505 WUE65396:WUE65505 L130932:L131041 HS130932:HS131041 RO130932:RO131041 ABK130932:ABK131041 ALG130932:ALG131041 AVC130932:AVC131041 BEY130932:BEY131041 BOU130932:BOU131041 BYQ130932:BYQ131041 CIM130932:CIM131041 CSI130932:CSI131041 DCE130932:DCE131041 DMA130932:DMA131041 DVW130932:DVW131041 EFS130932:EFS131041 EPO130932:EPO131041 EZK130932:EZK131041 FJG130932:FJG131041 FTC130932:FTC131041 GCY130932:GCY131041 GMU130932:GMU131041 GWQ130932:GWQ131041 HGM130932:HGM131041 HQI130932:HQI131041 IAE130932:IAE131041 IKA130932:IKA131041 ITW130932:ITW131041 JDS130932:JDS131041 JNO130932:JNO131041 JXK130932:JXK131041 KHG130932:KHG131041 KRC130932:KRC131041 LAY130932:LAY131041 LKU130932:LKU131041 LUQ130932:LUQ131041 MEM130932:MEM131041 MOI130932:MOI131041 MYE130932:MYE131041 NIA130932:NIA131041 NRW130932:NRW131041 OBS130932:OBS131041 OLO130932:OLO131041 OVK130932:OVK131041 PFG130932:PFG131041 PPC130932:PPC131041 PYY130932:PYY131041 QIU130932:QIU131041 QSQ130932:QSQ131041 RCM130932:RCM131041 RMI130932:RMI131041 RWE130932:RWE131041 SGA130932:SGA131041 SPW130932:SPW131041 SZS130932:SZS131041 TJO130932:TJO131041 TTK130932:TTK131041 UDG130932:UDG131041 UNC130932:UNC131041 UWY130932:UWY131041 VGU130932:VGU131041 VQQ130932:VQQ131041 WAM130932:WAM131041 WKI130932:WKI131041 WUE130932:WUE131041 L196468:L196577 HS196468:HS196577 RO196468:RO196577 ABK196468:ABK196577 ALG196468:ALG196577 AVC196468:AVC196577 BEY196468:BEY196577 BOU196468:BOU196577 BYQ196468:BYQ196577 CIM196468:CIM196577 CSI196468:CSI196577 DCE196468:DCE196577 DMA196468:DMA196577 DVW196468:DVW196577 EFS196468:EFS196577 EPO196468:EPO196577 EZK196468:EZK196577 FJG196468:FJG196577 FTC196468:FTC196577 GCY196468:GCY196577 GMU196468:GMU196577 GWQ196468:GWQ196577 HGM196468:HGM196577 HQI196468:HQI196577 IAE196468:IAE196577 IKA196468:IKA196577 ITW196468:ITW196577 JDS196468:JDS196577 JNO196468:JNO196577 JXK196468:JXK196577 KHG196468:KHG196577 KRC196468:KRC196577 LAY196468:LAY196577 LKU196468:LKU196577 LUQ196468:LUQ196577 MEM196468:MEM196577 MOI196468:MOI196577 MYE196468:MYE196577 NIA196468:NIA196577 NRW196468:NRW196577 OBS196468:OBS196577 OLO196468:OLO196577 OVK196468:OVK196577 PFG196468:PFG196577 PPC196468:PPC196577 PYY196468:PYY196577 QIU196468:QIU196577 QSQ196468:QSQ196577 RCM196468:RCM196577 RMI196468:RMI196577 RWE196468:RWE196577 SGA196468:SGA196577 SPW196468:SPW196577 SZS196468:SZS196577 TJO196468:TJO196577 TTK196468:TTK196577 UDG196468:UDG196577 UNC196468:UNC196577 UWY196468:UWY196577 VGU196468:VGU196577 VQQ196468:VQQ196577 WAM196468:WAM196577 WKI196468:WKI196577 WUE196468:WUE196577 L262004:L262113 HS262004:HS262113 RO262004:RO262113 ABK262004:ABK262113 ALG262004:ALG262113 AVC262004:AVC262113 BEY262004:BEY262113 BOU262004:BOU262113 BYQ262004:BYQ262113 CIM262004:CIM262113 CSI262004:CSI262113 DCE262004:DCE262113 DMA262004:DMA262113 DVW262004:DVW262113 EFS262004:EFS262113 EPO262004:EPO262113 EZK262004:EZK262113 FJG262004:FJG262113 FTC262004:FTC262113 GCY262004:GCY262113 GMU262004:GMU262113 GWQ262004:GWQ262113 HGM262004:HGM262113 HQI262004:HQI262113 IAE262004:IAE262113 IKA262004:IKA262113 ITW262004:ITW262113 JDS262004:JDS262113 JNO262004:JNO262113 JXK262004:JXK262113 KHG262004:KHG262113 KRC262004:KRC262113 LAY262004:LAY262113 LKU262004:LKU262113 LUQ262004:LUQ262113 MEM262004:MEM262113 MOI262004:MOI262113 MYE262004:MYE262113 NIA262004:NIA262113 NRW262004:NRW262113 OBS262004:OBS262113 OLO262004:OLO262113 OVK262004:OVK262113 PFG262004:PFG262113 PPC262004:PPC262113 PYY262004:PYY262113 QIU262004:QIU262113 QSQ262004:QSQ262113 RCM262004:RCM262113 RMI262004:RMI262113 RWE262004:RWE262113 SGA262004:SGA262113 SPW262004:SPW262113 SZS262004:SZS262113 TJO262004:TJO262113 TTK262004:TTK262113 UDG262004:UDG262113 UNC262004:UNC262113 UWY262004:UWY262113 VGU262004:VGU262113 VQQ262004:VQQ262113 WAM262004:WAM262113 WKI262004:WKI262113 WUE262004:WUE262113 L327540:L327649 HS327540:HS327649 RO327540:RO327649 ABK327540:ABK327649 ALG327540:ALG327649 AVC327540:AVC327649 BEY327540:BEY327649 BOU327540:BOU327649 BYQ327540:BYQ327649 CIM327540:CIM327649 CSI327540:CSI327649 DCE327540:DCE327649 DMA327540:DMA327649 DVW327540:DVW327649 EFS327540:EFS327649 EPO327540:EPO327649 EZK327540:EZK327649 FJG327540:FJG327649 FTC327540:FTC327649 GCY327540:GCY327649 GMU327540:GMU327649 GWQ327540:GWQ327649 HGM327540:HGM327649 HQI327540:HQI327649 IAE327540:IAE327649 IKA327540:IKA327649 ITW327540:ITW327649 JDS327540:JDS327649 JNO327540:JNO327649 JXK327540:JXK327649 KHG327540:KHG327649 KRC327540:KRC327649 LAY327540:LAY327649 LKU327540:LKU327649 LUQ327540:LUQ327649 MEM327540:MEM327649 MOI327540:MOI327649 MYE327540:MYE327649 NIA327540:NIA327649 NRW327540:NRW327649 OBS327540:OBS327649 OLO327540:OLO327649 OVK327540:OVK327649 PFG327540:PFG327649 PPC327540:PPC327649 PYY327540:PYY327649 QIU327540:QIU327649 QSQ327540:QSQ327649 RCM327540:RCM327649 RMI327540:RMI327649 RWE327540:RWE327649 SGA327540:SGA327649 SPW327540:SPW327649 SZS327540:SZS327649 TJO327540:TJO327649 TTK327540:TTK327649 UDG327540:UDG327649 UNC327540:UNC327649 UWY327540:UWY327649 VGU327540:VGU327649 VQQ327540:VQQ327649 WAM327540:WAM327649 WKI327540:WKI327649 WUE327540:WUE327649 L393076:L393185 HS393076:HS393185 RO393076:RO393185 ABK393076:ABK393185 ALG393076:ALG393185 AVC393076:AVC393185 BEY393076:BEY393185 BOU393076:BOU393185 BYQ393076:BYQ393185 CIM393076:CIM393185 CSI393076:CSI393185 DCE393076:DCE393185 DMA393076:DMA393185 DVW393076:DVW393185 EFS393076:EFS393185 EPO393076:EPO393185 EZK393076:EZK393185 FJG393076:FJG393185 FTC393076:FTC393185 GCY393076:GCY393185 GMU393076:GMU393185 GWQ393076:GWQ393185 HGM393076:HGM393185 HQI393076:HQI393185 IAE393076:IAE393185 IKA393076:IKA393185 ITW393076:ITW393185 JDS393076:JDS393185 JNO393076:JNO393185 JXK393076:JXK393185 KHG393076:KHG393185 KRC393076:KRC393185 LAY393076:LAY393185 LKU393076:LKU393185 LUQ393076:LUQ393185 MEM393076:MEM393185 MOI393076:MOI393185 MYE393076:MYE393185 NIA393076:NIA393185 NRW393076:NRW393185 OBS393076:OBS393185 OLO393076:OLO393185 OVK393076:OVK393185 PFG393076:PFG393185 PPC393076:PPC393185 PYY393076:PYY393185 QIU393076:QIU393185 QSQ393076:QSQ393185 RCM393076:RCM393185 RMI393076:RMI393185 RWE393076:RWE393185 SGA393076:SGA393185 SPW393076:SPW393185 SZS393076:SZS393185 TJO393076:TJO393185 TTK393076:TTK393185 UDG393076:UDG393185 UNC393076:UNC393185 UWY393076:UWY393185 VGU393076:VGU393185 VQQ393076:VQQ393185 WAM393076:WAM393185 WKI393076:WKI393185 WUE393076:WUE393185 L458612:L458721 HS458612:HS458721 RO458612:RO458721 ABK458612:ABK458721 ALG458612:ALG458721 AVC458612:AVC458721 BEY458612:BEY458721 BOU458612:BOU458721 BYQ458612:BYQ458721 CIM458612:CIM458721 CSI458612:CSI458721 DCE458612:DCE458721 DMA458612:DMA458721 DVW458612:DVW458721 EFS458612:EFS458721 EPO458612:EPO458721 EZK458612:EZK458721 FJG458612:FJG458721 FTC458612:FTC458721 GCY458612:GCY458721 GMU458612:GMU458721 GWQ458612:GWQ458721 HGM458612:HGM458721 HQI458612:HQI458721 IAE458612:IAE458721 IKA458612:IKA458721 ITW458612:ITW458721 JDS458612:JDS458721 JNO458612:JNO458721 JXK458612:JXK458721 KHG458612:KHG458721 KRC458612:KRC458721 LAY458612:LAY458721 LKU458612:LKU458721 LUQ458612:LUQ458721 MEM458612:MEM458721 MOI458612:MOI458721 MYE458612:MYE458721 NIA458612:NIA458721 NRW458612:NRW458721 OBS458612:OBS458721 OLO458612:OLO458721 OVK458612:OVK458721 PFG458612:PFG458721 PPC458612:PPC458721 PYY458612:PYY458721 QIU458612:QIU458721 QSQ458612:QSQ458721 RCM458612:RCM458721 RMI458612:RMI458721 RWE458612:RWE458721 SGA458612:SGA458721 SPW458612:SPW458721 SZS458612:SZS458721 TJO458612:TJO458721 TTK458612:TTK458721 UDG458612:UDG458721 UNC458612:UNC458721 UWY458612:UWY458721 VGU458612:VGU458721 VQQ458612:VQQ458721 WAM458612:WAM458721 WKI458612:WKI458721 WUE458612:WUE458721 L524148:L524257 HS524148:HS524257 RO524148:RO524257 ABK524148:ABK524257 ALG524148:ALG524257 AVC524148:AVC524257 BEY524148:BEY524257 BOU524148:BOU524257 BYQ524148:BYQ524257 CIM524148:CIM524257 CSI524148:CSI524257 DCE524148:DCE524257 DMA524148:DMA524257 DVW524148:DVW524257 EFS524148:EFS524257 EPO524148:EPO524257 EZK524148:EZK524257 FJG524148:FJG524257 FTC524148:FTC524257 GCY524148:GCY524257 GMU524148:GMU524257 GWQ524148:GWQ524257 HGM524148:HGM524257 HQI524148:HQI524257 IAE524148:IAE524257 IKA524148:IKA524257 ITW524148:ITW524257 JDS524148:JDS524257 JNO524148:JNO524257 JXK524148:JXK524257 KHG524148:KHG524257 KRC524148:KRC524257 LAY524148:LAY524257 LKU524148:LKU524257 LUQ524148:LUQ524257 MEM524148:MEM524257 MOI524148:MOI524257 MYE524148:MYE524257 NIA524148:NIA524257 NRW524148:NRW524257 OBS524148:OBS524257 OLO524148:OLO524257 OVK524148:OVK524257 PFG524148:PFG524257 PPC524148:PPC524257 PYY524148:PYY524257 QIU524148:QIU524257 QSQ524148:QSQ524257 RCM524148:RCM524257 RMI524148:RMI524257 RWE524148:RWE524257 SGA524148:SGA524257 SPW524148:SPW524257 SZS524148:SZS524257 TJO524148:TJO524257 TTK524148:TTK524257 UDG524148:UDG524257 UNC524148:UNC524257 UWY524148:UWY524257 VGU524148:VGU524257 VQQ524148:VQQ524257 WAM524148:WAM524257 WKI524148:WKI524257 WUE524148:WUE524257 L589684:L589793 HS589684:HS589793 RO589684:RO589793 ABK589684:ABK589793 ALG589684:ALG589793 AVC589684:AVC589793 BEY589684:BEY589793 BOU589684:BOU589793 BYQ589684:BYQ589793 CIM589684:CIM589793 CSI589684:CSI589793 DCE589684:DCE589793 DMA589684:DMA589793 DVW589684:DVW589793 EFS589684:EFS589793 EPO589684:EPO589793 EZK589684:EZK589793 FJG589684:FJG589793 FTC589684:FTC589793 GCY589684:GCY589793 GMU589684:GMU589793 GWQ589684:GWQ589793 HGM589684:HGM589793 HQI589684:HQI589793 IAE589684:IAE589793 IKA589684:IKA589793 ITW589684:ITW589793 JDS589684:JDS589793 JNO589684:JNO589793 JXK589684:JXK589793 KHG589684:KHG589793 KRC589684:KRC589793 LAY589684:LAY589793 LKU589684:LKU589793 LUQ589684:LUQ589793 MEM589684:MEM589793 MOI589684:MOI589793 MYE589684:MYE589793 NIA589684:NIA589793 NRW589684:NRW589793 OBS589684:OBS589793 OLO589684:OLO589793 OVK589684:OVK589793 PFG589684:PFG589793 PPC589684:PPC589793 PYY589684:PYY589793 QIU589684:QIU589793 QSQ589684:QSQ589793 RCM589684:RCM589793 RMI589684:RMI589793 RWE589684:RWE589793 SGA589684:SGA589793 SPW589684:SPW589793 SZS589684:SZS589793 TJO589684:TJO589793 TTK589684:TTK589793 UDG589684:UDG589793 UNC589684:UNC589793 UWY589684:UWY589793 VGU589684:VGU589793 VQQ589684:VQQ589793 WAM589684:WAM589793 WKI589684:WKI589793 WUE589684:WUE589793 L655220:L655329 HS655220:HS655329 RO655220:RO655329 ABK655220:ABK655329 ALG655220:ALG655329 AVC655220:AVC655329 BEY655220:BEY655329 BOU655220:BOU655329 BYQ655220:BYQ655329 CIM655220:CIM655329 CSI655220:CSI655329 DCE655220:DCE655329 DMA655220:DMA655329 DVW655220:DVW655329 EFS655220:EFS655329 EPO655220:EPO655329 EZK655220:EZK655329 FJG655220:FJG655329 FTC655220:FTC655329 GCY655220:GCY655329 GMU655220:GMU655329 GWQ655220:GWQ655329 HGM655220:HGM655329 HQI655220:HQI655329 IAE655220:IAE655329 IKA655220:IKA655329 ITW655220:ITW655329 JDS655220:JDS655329 JNO655220:JNO655329 JXK655220:JXK655329 KHG655220:KHG655329 KRC655220:KRC655329 LAY655220:LAY655329 LKU655220:LKU655329 LUQ655220:LUQ655329 MEM655220:MEM655329 MOI655220:MOI655329 MYE655220:MYE655329 NIA655220:NIA655329 NRW655220:NRW655329 OBS655220:OBS655329 OLO655220:OLO655329 OVK655220:OVK655329 PFG655220:PFG655329 PPC655220:PPC655329 PYY655220:PYY655329 QIU655220:QIU655329 QSQ655220:QSQ655329 RCM655220:RCM655329 RMI655220:RMI655329 RWE655220:RWE655329 SGA655220:SGA655329 SPW655220:SPW655329 SZS655220:SZS655329 TJO655220:TJO655329 TTK655220:TTK655329 UDG655220:UDG655329 UNC655220:UNC655329 UWY655220:UWY655329 VGU655220:VGU655329 VQQ655220:VQQ655329 WAM655220:WAM655329 WKI655220:WKI655329 WUE655220:WUE655329 L720756:L720865 HS720756:HS720865 RO720756:RO720865 ABK720756:ABK720865 ALG720756:ALG720865 AVC720756:AVC720865 BEY720756:BEY720865 BOU720756:BOU720865 BYQ720756:BYQ720865 CIM720756:CIM720865 CSI720756:CSI720865 DCE720756:DCE720865 DMA720756:DMA720865 DVW720756:DVW720865 EFS720756:EFS720865 EPO720756:EPO720865 EZK720756:EZK720865 FJG720756:FJG720865 FTC720756:FTC720865 GCY720756:GCY720865 GMU720756:GMU720865 GWQ720756:GWQ720865 HGM720756:HGM720865 HQI720756:HQI720865 IAE720756:IAE720865 IKA720756:IKA720865 ITW720756:ITW720865 JDS720756:JDS720865 JNO720756:JNO720865 JXK720756:JXK720865 KHG720756:KHG720865 KRC720756:KRC720865 LAY720756:LAY720865 LKU720756:LKU720865 LUQ720756:LUQ720865 MEM720756:MEM720865 MOI720756:MOI720865 MYE720756:MYE720865 NIA720756:NIA720865 NRW720756:NRW720865 OBS720756:OBS720865 OLO720756:OLO720865 OVK720756:OVK720865 PFG720756:PFG720865 PPC720756:PPC720865 PYY720756:PYY720865 QIU720756:QIU720865 QSQ720756:QSQ720865 RCM720756:RCM720865 RMI720756:RMI720865 RWE720756:RWE720865 SGA720756:SGA720865 SPW720756:SPW720865 SZS720756:SZS720865 TJO720756:TJO720865 TTK720756:TTK720865 UDG720756:UDG720865 UNC720756:UNC720865 UWY720756:UWY720865 VGU720756:VGU720865 VQQ720756:VQQ720865 WAM720756:WAM720865 WKI720756:WKI720865 WUE720756:WUE720865 L786292:L786401 HS786292:HS786401 RO786292:RO786401 ABK786292:ABK786401 ALG786292:ALG786401 AVC786292:AVC786401 BEY786292:BEY786401 BOU786292:BOU786401 BYQ786292:BYQ786401 CIM786292:CIM786401 CSI786292:CSI786401 DCE786292:DCE786401 DMA786292:DMA786401 DVW786292:DVW786401 EFS786292:EFS786401 EPO786292:EPO786401 EZK786292:EZK786401 FJG786292:FJG786401 FTC786292:FTC786401 GCY786292:GCY786401 GMU786292:GMU786401 GWQ786292:GWQ786401 HGM786292:HGM786401 HQI786292:HQI786401 IAE786292:IAE786401 IKA786292:IKA786401 ITW786292:ITW786401 JDS786292:JDS786401 JNO786292:JNO786401 JXK786292:JXK786401 KHG786292:KHG786401 KRC786292:KRC786401 LAY786292:LAY786401 LKU786292:LKU786401 LUQ786292:LUQ786401 MEM786292:MEM786401 MOI786292:MOI786401 MYE786292:MYE786401 NIA786292:NIA786401 NRW786292:NRW786401 OBS786292:OBS786401 OLO786292:OLO786401 OVK786292:OVK786401 PFG786292:PFG786401 PPC786292:PPC786401 PYY786292:PYY786401 QIU786292:QIU786401 QSQ786292:QSQ786401 RCM786292:RCM786401 RMI786292:RMI786401 RWE786292:RWE786401 SGA786292:SGA786401 SPW786292:SPW786401 SZS786292:SZS786401 TJO786292:TJO786401 TTK786292:TTK786401 UDG786292:UDG786401 UNC786292:UNC786401 UWY786292:UWY786401 VGU786292:VGU786401 VQQ786292:VQQ786401 WAM786292:WAM786401 WKI786292:WKI786401 WUE786292:WUE786401 L851828:L851937 HS851828:HS851937 RO851828:RO851937 ABK851828:ABK851937 ALG851828:ALG851937 AVC851828:AVC851937 BEY851828:BEY851937 BOU851828:BOU851937 BYQ851828:BYQ851937 CIM851828:CIM851937 CSI851828:CSI851937 DCE851828:DCE851937 DMA851828:DMA851937 DVW851828:DVW851937 EFS851828:EFS851937 EPO851828:EPO851937 EZK851828:EZK851937 FJG851828:FJG851937 FTC851828:FTC851937 GCY851828:GCY851937 GMU851828:GMU851937 GWQ851828:GWQ851937 HGM851828:HGM851937 HQI851828:HQI851937 IAE851828:IAE851937 IKA851828:IKA851937 ITW851828:ITW851937 JDS851828:JDS851937 JNO851828:JNO851937 JXK851828:JXK851937 KHG851828:KHG851937 KRC851828:KRC851937 LAY851828:LAY851937 LKU851828:LKU851937 LUQ851828:LUQ851937 MEM851828:MEM851937 MOI851828:MOI851937 MYE851828:MYE851937 NIA851828:NIA851937 NRW851828:NRW851937 OBS851828:OBS851937 OLO851828:OLO851937 OVK851828:OVK851937 PFG851828:PFG851937 PPC851828:PPC851937 PYY851828:PYY851937 QIU851828:QIU851937 QSQ851828:QSQ851937 RCM851828:RCM851937 RMI851828:RMI851937 RWE851828:RWE851937 SGA851828:SGA851937 SPW851828:SPW851937 SZS851828:SZS851937 TJO851828:TJO851937 TTK851828:TTK851937 UDG851828:UDG851937 UNC851828:UNC851937 UWY851828:UWY851937 VGU851828:VGU851937 VQQ851828:VQQ851937 WAM851828:WAM851937 WKI851828:WKI851937 WUE851828:WUE851937 L917364:L917473 HS917364:HS917473 RO917364:RO917473 ABK917364:ABK917473 ALG917364:ALG917473 AVC917364:AVC917473 BEY917364:BEY917473 BOU917364:BOU917473 BYQ917364:BYQ917473 CIM917364:CIM917473 CSI917364:CSI917473 DCE917364:DCE917473 DMA917364:DMA917473 DVW917364:DVW917473 EFS917364:EFS917473 EPO917364:EPO917473 EZK917364:EZK917473 FJG917364:FJG917473 FTC917364:FTC917473 GCY917364:GCY917473 GMU917364:GMU917473 GWQ917364:GWQ917473 HGM917364:HGM917473 HQI917364:HQI917473 IAE917364:IAE917473 IKA917364:IKA917473 ITW917364:ITW917473 JDS917364:JDS917473 JNO917364:JNO917473 JXK917364:JXK917473 KHG917364:KHG917473 KRC917364:KRC917473 LAY917364:LAY917473 LKU917364:LKU917473 LUQ917364:LUQ917473 MEM917364:MEM917473 MOI917364:MOI917473 MYE917364:MYE917473 NIA917364:NIA917473 NRW917364:NRW917473 OBS917364:OBS917473 OLO917364:OLO917473 OVK917364:OVK917473 PFG917364:PFG917473 PPC917364:PPC917473 PYY917364:PYY917473 QIU917364:QIU917473 QSQ917364:QSQ917473 RCM917364:RCM917473 RMI917364:RMI917473 RWE917364:RWE917473 SGA917364:SGA917473 SPW917364:SPW917473 SZS917364:SZS917473 TJO917364:TJO917473 TTK917364:TTK917473 UDG917364:UDG917473 UNC917364:UNC917473 UWY917364:UWY917473 VGU917364:VGU917473 VQQ917364:VQQ917473 WAM917364:WAM917473 WKI917364:WKI917473 WUE917364:WUE917473 L982900:L983009 HS982900:HS983009 RO982900:RO983009 ABK982900:ABK983009 ALG982900:ALG983009 AVC982900:AVC983009 BEY982900:BEY983009 BOU982900:BOU983009 BYQ982900:BYQ983009 CIM982900:CIM983009 CSI982900:CSI983009 DCE982900:DCE983009 DMA982900:DMA983009 DVW982900:DVW983009 EFS982900:EFS983009 EPO982900:EPO983009 EZK982900:EZK983009 FJG982900:FJG983009 FTC982900:FTC983009 GCY982900:GCY983009 GMU982900:GMU983009 GWQ982900:GWQ983009 HGM982900:HGM983009 HQI982900:HQI983009 IAE982900:IAE983009 IKA982900:IKA983009 ITW982900:ITW983009 JDS982900:JDS983009 JNO982900:JNO983009 JXK982900:JXK983009 KHG982900:KHG983009 KRC982900:KRC983009 LAY982900:LAY983009 LKU982900:LKU983009 LUQ982900:LUQ983009 MEM982900:MEM983009 MOI982900:MOI983009 MYE982900:MYE983009 NIA982900:NIA983009 NRW982900:NRW983009 OBS982900:OBS983009 OLO982900:OLO983009 OVK982900:OVK983009 PFG982900:PFG983009 PPC982900:PPC983009 PYY982900:PYY983009 QIU982900:QIU983009 QSQ982900:QSQ983009 RCM982900:RCM983009 RMI982900:RMI983009 RWE982900:RWE983009 SGA982900:SGA983009 SPW982900:SPW983009 SZS982900:SZS983009 TJO982900:TJO983009 TTK982900:TTK983009 UDG982900:UDG983009 UNC982900:UNC983009 UWY982900:UWY983009 VGU982900:VGU983009 VQQ982900:VQQ983009 WAM982900:WAM983009 WKI982900:WKI983009 WUE982900:WUE983009 L1048436:L1048576 HS1048436:HS1048576 RO1048436:RO1048576 ABK1048436:ABK1048576 ALG1048436:ALG1048576 AVC1048436:AVC1048576 BEY1048436:BEY1048576 BOU1048436:BOU1048576 BYQ1048436:BYQ1048576 CIM1048436:CIM1048576 CSI1048436:CSI1048576 DCE1048436:DCE1048576 DMA1048436:DMA1048576 DVW1048436:DVW1048576 EFS1048436:EFS1048576 EPO1048436:EPO1048576 EZK1048436:EZK1048576 FJG1048436:FJG1048576 FTC1048436:FTC1048576 GCY1048436:GCY1048576 GMU1048436:GMU1048576 GWQ1048436:GWQ1048576 HGM1048436:HGM1048576 HQI1048436:HQI1048576 IAE1048436:IAE1048576 IKA1048436:IKA1048576 ITW1048436:ITW1048576 JDS1048436:JDS1048576 JNO1048436:JNO1048576 JXK1048436:JXK1048576 KHG1048436:KHG1048576 KRC1048436:KRC1048576 LAY1048436:LAY1048576 LKU1048436:LKU1048576 LUQ1048436:LUQ1048576 MEM1048436:MEM1048576 MOI1048436:MOI1048576 MYE1048436:MYE1048576 NIA1048436:NIA1048576 NRW1048436:NRW1048576 OBS1048436:OBS1048576 OLO1048436:OLO1048576 OVK1048436:OVK1048576 PFG1048436:PFG1048576 PPC1048436:PPC1048576 PYY1048436:PYY1048576 QIU1048436:QIU1048576 QSQ1048436:QSQ1048576 RCM1048436:RCM1048576 RMI1048436:RMI1048576 RWE1048436:RWE1048576 SGA1048436:SGA1048576 SPW1048436:SPW1048576 SZS1048436:SZS1048576 TJO1048436:TJO1048576 TTK1048436:TTK1048576 UDG1048436:UDG1048576 UNC1048436:UNC1048576 UWY1048436:UWY1048576 VGU1048436:VGU1048576 VQQ1048436:VQQ1048576 WAM1048436:WAM1048576 WKI1048436:WKI1048576 WUE1048436:WUE1048576" xr:uid="{22980F3E-B106-4D45-8FC4-6EA306FFD33E}">
      <formula1>vfestado</formula1>
    </dataValidation>
    <dataValidation type="list" allowBlank="1" showInputMessage="1" showErrorMessage="1" sqref="K65396:K65505 HR65396:HR65505 RN65396:RN65505 ABJ65396:ABJ65505 ALF65396:ALF65505 AVB65396:AVB65505 BEX65396:BEX65505 BOT65396:BOT65505 BYP65396:BYP65505 CIL65396:CIL65505 CSH65396:CSH65505 DCD65396:DCD65505 DLZ65396:DLZ65505 DVV65396:DVV65505 EFR65396:EFR65505 EPN65396:EPN65505 EZJ65396:EZJ65505 FJF65396:FJF65505 FTB65396:FTB65505 GCX65396:GCX65505 GMT65396:GMT65505 GWP65396:GWP65505 HGL65396:HGL65505 HQH65396:HQH65505 IAD65396:IAD65505 IJZ65396:IJZ65505 ITV65396:ITV65505 JDR65396:JDR65505 JNN65396:JNN65505 JXJ65396:JXJ65505 KHF65396:KHF65505 KRB65396:KRB65505 LAX65396:LAX65505 LKT65396:LKT65505 LUP65396:LUP65505 MEL65396:MEL65505 MOH65396:MOH65505 MYD65396:MYD65505 NHZ65396:NHZ65505 NRV65396:NRV65505 OBR65396:OBR65505 OLN65396:OLN65505 OVJ65396:OVJ65505 PFF65396:PFF65505 PPB65396:PPB65505 PYX65396:PYX65505 QIT65396:QIT65505 QSP65396:QSP65505 RCL65396:RCL65505 RMH65396:RMH65505 RWD65396:RWD65505 SFZ65396:SFZ65505 SPV65396:SPV65505 SZR65396:SZR65505 TJN65396:TJN65505 TTJ65396:TTJ65505 UDF65396:UDF65505 UNB65396:UNB65505 UWX65396:UWX65505 VGT65396:VGT65505 VQP65396:VQP65505 WAL65396:WAL65505 WKH65396:WKH65505 WUD65396:WUD65505 K130932:K131041 HR130932:HR131041 RN130932:RN131041 ABJ130932:ABJ131041 ALF130932:ALF131041 AVB130932:AVB131041 BEX130932:BEX131041 BOT130932:BOT131041 BYP130932:BYP131041 CIL130932:CIL131041 CSH130932:CSH131041 DCD130932:DCD131041 DLZ130932:DLZ131041 DVV130932:DVV131041 EFR130932:EFR131041 EPN130932:EPN131041 EZJ130932:EZJ131041 FJF130932:FJF131041 FTB130932:FTB131041 GCX130932:GCX131041 GMT130932:GMT131041 GWP130932:GWP131041 HGL130932:HGL131041 HQH130932:HQH131041 IAD130932:IAD131041 IJZ130932:IJZ131041 ITV130932:ITV131041 JDR130932:JDR131041 JNN130932:JNN131041 JXJ130932:JXJ131041 KHF130932:KHF131041 KRB130932:KRB131041 LAX130932:LAX131041 LKT130932:LKT131041 LUP130932:LUP131041 MEL130932:MEL131041 MOH130932:MOH131041 MYD130932:MYD131041 NHZ130932:NHZ131041 NRV130932:NRV131041 OBR130932:OBR131041 OLN130932:OLN131041 OVJ130932:OVJ131041 PFF130932:PFF131041 PPB130932:PPB131041 PYX130932:PYX131041 QIT130932:QIT131041 QSP130932:QSP131041 RCL130932:RCL131041 RMH130932:RMH131041 RWD130932:RWD131041 SFZ130932:SFZ131041 SPV130932:SPV131041 SZR130932:SZR131041 TJN130932:TJN131041 TTJ130932:TTJ131041 UDF130932:UDF131041 UNB130932:UNB131041 UWX130932:UWX131041 VGT130932:VGT131041 VQP130932:VQP131041 WAL130932:WAL131041 WKH130932:WKH131041 WUD130932:WUD131041 K196468:K196577 HR196468:HR196577 RN196468:RN196577 ABJ196468:ABJ196577 ALF196468:ALF196577 AVB196468:AVB196577 BEX196468:BEX196577 BOT196468:BOT196577 BYP196468:BYP196577 CIL196468:CIL196577 CSH196468:CSH196577 DCD196468:DCD196577 DLZ196468:DLZ196577 DVV196468:DVV196577 EFR196468:EFR196577 EPN196468:EPN196577 EZJ196468:EZJ196577 FJF196468:FJF196577 FTB196468:FTB196577 GCX196468:GCX196577 GMT196468:GMT196577 GWP196468:GWP196577 HGL196468:HGL196577 HQH196468:HQH196577 IAD196468:IAD196577 IJZ196468:IJZ196577 ITV196468:ITV196577 JDR196468:JDR196577 JNN196468:JNN196577 JXJ196468:JXJ196577 KHF196468:KHF196577 KRB196468:KRB196577 LAX196468:LAX196577 LKT196468:LKT196577 LUP196468:LUP196577 MEL196468:MEL196577 MOH196468:MOH196577 MYD196468:MYD196577 NHZ196468:NHZ196577 NRV196468:NRV196577 OBR196468:OBR196577 OLN196468:OLN196577 OVJ196468:OVJ196577 PFF196468:PFF196577 PPB196468:PPB196577 PYX196468:PYX196577 QIT196468:QIT196577 QSP196468:QSP196577 RCL196468:RCL196577 RMH196468:RMH196577 RWD196468:RWD196577 SFZ196468:SFZ196577 SPV196468:SPV196577 SZR196468:SZR196577 TJN196468:TJN196577 TTJ196468:TTJ196577 UDF196468:UDF196577 UNB196468:UNB196577 UWX196468:UWX196577 VGT196468:VGT196577 VQP196468:VQP196577 WAL196468:WAL196577 WKH196468:WKH196577 WUD196468:WUD196577 K262004:K262113 HR262004:HR262113 RN262004:RN262113 ABJ262004:ABJ262113 ALF262004:ALF262113 AVB262004:AVB262113 BEX262004:BEX262113 BOT262004:BOT262113 BYP262004:BYP262113 CIL262004:CIL262113 CSH262004:CSH262113 DCD262004:DCD262113 DLZ262004:DLZ262113 DVV262004:DVV262113 EFR262004:EFR262113 EPN262004:EPN262113 EZJ262004:EZJ262113 FJF262004:FJF262113 FTB262004:FTB262113 GCX262004:GCX262113 GMT262004:GMT262113 GWP262004:GWP262113 HGL262004:HGL262113 HQH262004:HQH262113 IAD262004:IAD262113 IJZ262004:IJZ262113 ITV262004:ITV262113 JDR262004:JDR262113 JNN262004:JNN262113 JXJ262004:JXJ262113 KHF262004:KHF262113 KRB262004:KRB262113 LAX262004:LAX262113 LKT262004:LKT262113 LUP262004:LUP262113 MEL262004:MEL262113 MOH262004:MOH262113 MYD262004:MYD262113 NHZ262004:NHZ262113 NRV262004:NRV262113 OBR262004:OBR262113 OLN262004:OLN262113 OVJ262004:OVJ262113 PFF262004:PFF262113 PPB262004:PPB262113 PYX262004:PYX262113 QIT262004:QIT262113 QSP262004:QSP262113 RCL262004:RCL262113 RMH262004:RMH262113 RWD262004:RWD262113 SFZ262004:SFZ262113 SPV262004:SPV262113 SZR262004:SZR262113 TJN262004:TJN262113 TTJ262004:TTJ262113 UDF262004:UDF262113 UNB262004:UNB262113 UWX262004:UWX262113 VGT262004:VGT262113 VQP262004:VQP262113 WAL262004:WAL262113 WKH262004:WKH262113 WUD262004:WUD262113 K327540:K327649 HR327540:HR327649 RN327540:RN327649 ABJ327540:ABJ327649 ALF327540:ALF327649 AVB327540:AVB327649 BEX327540:BEX327649 BOT327540:BOT327649 BYP327540:BYP327649 CIL327540:CIL327649 CSH327540:CSH327649 DCD327540:DCD327649 DLZ327540:DLZ327649 DVV327540:DVV327649 EFR327540:EFR327649 EPN327540:EPN327649 EZJ327540:EZJ327649 FJF327540:FJF327649 FTB327540:FTB327649 GCX327540:GCX327649 GMT327540:GMT327649 GWP327540:GWP327649 HGL327540:HGL327649 HQH327540:HQH327649 IAD327540:IAD327649 IJZ327540:IJZ327649 ITV327540:ITV327649 JDR327540:JDR327649 JNN327540:JNN327649 JXJ327540:JXJ327649 KHF327540:KHF327649 KRB327540:KRB327649 LAX327540:LAX327649 LKT327540:LKT327649 LUP327540:LUP327649 MEL327540:MEL327649 MOH327540:MOH327649 MYD327540:MYD327649 NHZ327540:NHZ327649 NRV327540:NRV327649 OBR327540:OBR327649 OLN327540:OLN327649 OVJ327540:OVJ327649 PFF327540:PFF327649 PPB327540:PPB327649 PYX327540:PYX327649 QIT327540:QIT327649 QSP327540:QSP327649 RCL327540:RCL327649 RMH327540:RMH327649 RWD327540:RWD327649 SFZ327540:SFZ327649 SPV327540:SPV327649 SZR327540:SZR327649 TJN327540:TJN327649 TTJ327540:TTJ327649 UDF327540:UDF327649 UNB327540:UNB327649 UWX327540:UWX327649 VGT327540:VGT327649 VQP327540:VQP327649 WAL327540:WAL327649 WKH327540:WKH327649 WUD327540:WUD327649 K393076:K393185 HR393076:HR393185 RN393076:RN393185 ABJ393076:ABJ393185 ALF393076:ALF393185 AVB393076:AVB393185 BEX393076:BEX393185 BOT393076:BOT393185 BYP393076:BYP393185 CIL393076:CIL393185 CSH393076:CSH393185 DCD393076:DCD393185 DLZ393076:DLZ393185 DVV393076:DVV393185 EFR393076:EFR393185 EPN393076:EPN393185 EZJ393076:EZJ393185 FJF393076:FJF393185 FTB393076:FTB393185 GCX393076:GCX393185 GMT393076:GMT393185 GWP393076:GWP393185 HGL393076:HGL393185 HQH393076:HQH393185 IAD393076:IAD393185 IJZ393076:IJZ393185 ITV393076:ITV393185 JDR393076:JDR393185 JNN393076:JNN393185 JXJ393076:JXJ393185 KHF393076:KHF393185 KRB393076:KRB393185 LAX393076:LAX393185 LKT393076:LKT393185 LUP393076:LUP393185 MEL393076:MEL393185 MOH393076:MOH393185 MYD393076:MYD393185 NHZ393076:NHZ393185 NRV393076:NRV393185 OBR393076:OBR393185 OLN393076:OLN393185 OVJ393076:OVJ393185 PFF393076:PFF393185 PPB393076:PPB393185 PYX393076:PYX393185 QIT393076:QIT393185 QSP393076:QSP393185 RCL393076:RCL393185 RMH393076:RMH393185 RWD393076:RWD393185 SFZ393076:SFZ393185 SPV393076:SPV393185 SZR393076:SZR393185 TJN393076:TJN393185 TTJ393076:TTJ393185 UDF393076:UDF393185 UNB393076:UNB393185 UWX393076:UWX393185 VGT393076:VGT393185 VQP393076:VQP393185 WAL393076:WAL393185 WKH393076:WKH393185 WUD393076:WUD393185 K458612:K458721 HR458612:HR458721 RN458612:RN458721 ABJ458612:ABJ458721 ALF458612:ALF458721 AVB458612:AVB458721 BEX458612:BEX458721 BOT458612:BOT458721 BYP458612:BYP458721 CIL458612:CIL458721 CSH458612:CSH458721 DCD458612:DCD458721 DLZ458612:DLZ458721 DVV458612:DVV458721 EFR458612:EFR458721 EPN458612:EPN458721 EZJ458612:EZJ458721 FJF458612:FJF458721 FTB458612:FTB458721 GCX458612:GCX458721 GMT458612:GMT458721 GWP458612:GWP458721 HGL458612:HGL458721 HQH458612:HQH458721 IAD458612:IAD458721 IJZ458612:IJZ458721 ITV458612:ITV458721 JDR458612:JDR458721 JNN458612:JNN458721 JXJ458612:JXJ458721 KHF458612:KHF458721 KRB458612:KRB458721 LAX458612:LAX458721 LKT458612:LKT458721 LUP458612:LUP458721 MEL458612:MEL458721 MOH458612:MOH458721 MYD458612:MYD458721 NHZ458612:NHZ458721 NRV458612:NRV458721 OBR458612:OBR458721 OLN458612:OLN458721 OVJ458612:OVJ458721 PFF458612:PFF458721 PPB458612:PPB458721 PYX458612:PYX458721 QIT458612:QIT458721 QSP458612:QSP458721 RCL458612:RCL458721 RMH458612:RMH458721 RWD458612:RWD458721 SFZ458612:SFZ458721 SPV458612:SPV458721 SZR458612:SZR458721 TJN458612:TJN458721 TTJ458612:TTJ458721 UDF458612:UDF458721 UNB458612:UNB458721 UWX458612:UWX458721 VGT458612:VGT458721 VQP458612:VQP458721 WAL458612:WAL458721 WKH458612:WKH458721 WUD458612:WUD458721 K524148:K524257 HR524148:HR524257 RN524148:RN524257 ABJ524148:ABJ524257 ALF524148:ALF524257 AVB524148:AVB524257 BEX524148:BEX524257 BOT524148:BOT524257 BYP524148:BYP524257 CIL524148:CIL524257 CSH524148:CSH524257 DCD524148:DCD524257 DLZ524148:DLZ524257 DVV524148:DVV524257 EFR524148:EFR524257 EPN524148:EPN524257 EZJ524148:EZJ524257 FJF524148:FJF524257 FTB524148:FTB524257 GCX524148:GCX524257 GMT524148:GMT524257 GWP524148:GWP524257 HGL524148:HGL524257 HQH524148:HQH524257 IAD524148:IAD524257 IJZ524148:IJZ524257 ITV524148:ITV524257 JDR524148:JDR524257 JNN524148:JNN524257 JXJ524148:JXJ524257 KHF524148:KHF524257 KRB524148:KRB524257 LAX524148:LAX524257 LKT524148:LKT524257 LUP524148:LUP524257 MEL524148:MEL524257 MOH524148:MOH524257 MYD524148:MYD524257 NHZ524148:NHZ524257 NRV524148:NRV524257 OBR524148:OBR524257 OLN524148:OLN524257 OVJ524148:OVJ524257 PFF524148:PFF524257 PPB524148:PPB524257 PYX524148:PYX524257 QIT524148:QIT524257 QSP524148:QSP524257 RCL524148:RCL524257 RMH524148:RMH524257 RWD524148:RWD524257 SFZ524148:SFZ524257 SPV524148:SPV524257 SZR524148:SZR524257 TJN524148:TJN524257 TTJ524148:TTJ524257 UDF524148:UDF524257 UNB524148:UNB524257 UWX524148:UWX524257 VGT524148:VGT524257 VQP524148:VQP524257 WAL524148:WAL524257 WKH524148:WKH524257 WUD524148:WUD524257 K589684:K589793 HR589684:HR589793 RN589684:RN589793 ABJ589684:ABJ589793 ALF589684:ALF589793 AVB589684:AVB589793 BEX589684:BEX589793 BOT589684:BOT589793 BYP589684:BYP589793 CIL589684:CIL589793 CSH589684:CSH589793 DCD589684:DCD589793 DLZ589684:DLZ589793 DVV589684:DVV589793 EFR589684:EFR589793 EPN589684:EPN589793 EZJ589684:EZJ589793 FJF589684:FJF589793 FTB589684:FTB589793 GCX589684:GCX589793 GMT589684:GMT589793 GWP589684:GWP589793 HGL589684:HGL589793 HQH589684:HQH589793 IAD589684:IAD589793 IJZ589684:IJZ589793 ITV589684:ITV589793 JDR589684:JDR589793 JNN589684:JNN589793 JXJ589684:JXJ589793 KHF589684:KHF589793 KRB589684:KRB589793 LAX589684:LAX589793 LKT589684:LKT589793 LUP589684:LUP589793 MEL589684:MEL589793 MOH589684:MOH589793 MYD589684:MYD589793 NHZ589684:NHZ589793 NRV589684:NRV589793 OBR589684:OBR589793 OLN589684:OLN589793 OVJ589684:OVJ589793 PFF589684:PFF589793 PPB589684:PPB589793 PYX589684:PYX589793 QIT589684:QIT589793 QSP589684:QSP589793 RCL589684:RCL589793 RMH589684:RMH589793 RWD589684:RWD589793 SFZ589684:SFZ589793 SPV589684:SPV589793 SZR589684:SZR589793 TJN589684:TJN589793 TTJ589684:TTJ589793 UDF589684:UDF589793 UNB589684:UNB589793 UWX589684:UWX589793 VGT589684:VGT589793 VQP589684:VQP589793 WAL589684:WAL589793 WKH589684:WKH589793 WUD589684:WUD589793 K655220:K655329 HR655220:HR655329 RN655220:RN655329 ABJ655220:ABJ655329 ALF655220:ALF655329 AVB655220:AVB655329 BEX655220:BEX655329 BOT655220:BOT655329 BYP655220:BYP655329 CIL655220:CIL655329 CSH655220:CSH655329 DCD655220:DCD655329 DLZ655220:DLZ655329 DVV655220:DVV655329 EFR655220:EFR655329 EPN655220:EPN655329 EZJ655220:EZJ655329 FJF655220:FJF655329 FTB655220:FTB655329 GCX655220:GCX655329 GMT655220:GMT655329 GWP655220:GWP655329 HGL655220:HGL655329 HQH655220:HQH655329 IAD655220:IAD655329 IJZ655220:IJZ655329 ITV655220:ITV655329 JDR655220:JDR655329 JNN655220:JNN655329 JXJ655220:JXJ655329 KHF655220:KHF655329 KRB655220:KRB655329 LAX655220:LAX655329 LKT655220:LKT655329 LUP655220:LUP655329 MEL655220:MEL655329 MOH655220:MOH655329 MYD655220:MYD655329 NHZ655220:NHZ655329 NRV655220:NRV655329 OBR655220:OBR655329 OLN655220:OLN655329 OVJ655220:OVJ655329 PFF655220:PFF655329 PPB655220:PPB655329 PYX655220:PYX655329 QIT655220:QIT655329 QSP655220:QSP655329 RCL655220:RCL655329 RMH655220:RMH655329 RWD655220:RWD655329 SFZ655220:SFZ655329 SPV655220:SPV655329 SZR655220:SZR655329 TJN655220:TJN655329 TTJ655220:TTJ655329 UDF655220:UDF655329 UNB655220:UNB655329 UWX655220:UWX655329 VGT655220:VGT655329 VQP655220:VQP655329 WAL655220:WAL655329 WKH655220:WKH655329 WUD655220:WUD655329 K720756:K720865 HR720756:HR720865 RN720756:RN720865 ABJ720756:ABJ720865 ALF720756:ALF720865 AVB720756:AVB720865 BEX720756:BEX720865 BOT720756:BOT720865 BYP720756:BYP720865 CIL720756:CIL720865 CSH720756:CSH720865 DCD720756:DCD720865 DLZ720756:DLZ720865 DVV720756:DVV720865 EFR720756:EFR720865 EPN720756:EPN720865 EZJ720756:EZJ720865 FJF720756:FJF720865 FTB720756:FTB720865 GCX720756:GCX720865 GMT720756:GMT720865 GWP720756:GWP720865 HGL720756:HGL720865 HQH720756:HQH720865 IAD720756:IAD720865 IJZ720756:IJZ720865 ITV720756:ITV720865 JDR720756:JDR720865 JNN720756:JNN720865 JXJ720756:JXJ720865 KHF720756:KHF720865 KRB720756:KRB720865 LAX720756:LAX720865 LKT720756:LKT720865 LUP720756:LUP720865 MEL720756:MEL720865 MOH720756:MOH720865 MYD720756:MYD720865 NHZ720756:NHZ720865 NRV720756:NRV720865 OBR720756:OBR720865 OLN720756:OLN720865 OVJ720756:OVJ720865 PFF720756:PFF720865 PPB720756:PPB720865 PYX720756:PYX720865 QIT720756:QIT720865 QSP720756:QSP720865 RCL720756:RCL720865 RMH720756:RMH720865 RWD720756:RWD720865 SFZ720756:SFZ720865 SPV720756:SPV720865 SZR720756:SZR720865 TJN720756:TJN720865 TTJ720756:TTJ720865 UDF720756:UDF720865 UNB720756:UNB720865 UWX720756:UWX720865 VGT720756:VGT720865 VQP720756:VQP720865 WAL720756:WAL720865 WKH720756:WKH720865 WUD720756:WUD720865 K786292:K786401 HR786292:HR786401 RN786292:RN786401 ABJ786292:ABJ786401 ALF786292:ALF786401 AVB786292:AVB786401 BEX786292:BEX786401 BOT786292:BOT786401 BYP786292:BYP786401 CIL786292:CIL786401 CSH786292:CSH786401 DCD786292:DCD786401 DLZ786292:DLZ786401 DVV786292:DVV786401 EFR786292:EFR786401 EPN786292:EPN786401 EZJ786292:EZJ786401 FJF786292:FJF786401 FTB786292:FTB786401 GCX786292:GCX786401 GMT786292:GMT786401 GWP786292:GWP786401 HGL786292:HGL786401 HQH786292:HQH786401 IAD786292:IAD786401 IJZ786292:IJZ786401 ITV786292:ITV786401 JDR786292:JDR786401 JNN786292:JNN786401 JXJ786292:JXJ786401 KHF786292:KHF786401 KRB786292:KRB786401 LAX786292:LAX786401 LKT786292:LKT786401 LUP786292:LUP786401 MEL786292:MEL786401 MOH786292:MOH786401 MYD786292:MYD786401 NHZ786292:NHZ786401 NRV786292:NRV786401 OBR786292:OBR786401 OLN786292:OLN786401 OVJ786292:OVJ786401 PFF786292:PFF786401 PPB786292:PPB786401 PYX786292:PYX786401 QIT786292:QIT786401 QSP786292:QSP786401 RCL786292:RCL786401 RMH786292:RMH786401 RWD786292:RWD786401 SFZ786292:SFZ786401 SPV786292:SPV786401 SZR786292:SZR786401 TJN786292:TJN786401 TTJ786292:TTJ786401 UDF786292:UDF786401 UNB786292:UNB786401 UWX786292:UWX786401 VGT786292:VGT786401 VQP786292:VQP786401 WAL786292:WAL786401 WKH786292:WKH786401 WUD786292:WUD786401 K851828:K851937 HR851828:HR851937 RN851828:RN851937 ABJ851828:ABJ851937 ALF851828:ALF851937 AVB851828:AVB851937 BEX851828:BEX851937 BOT851828:BOT851937 BYP851828:BYP851937 CIL851828:CIL851937 CSH851828:CSH851937 DCD851828:DCD851937 DLZ851828:DLZ851937 DVV851828:DVV851937 EFR851828:EFR851937 EPN851828:EPN851937 EZJ851828:EZJ851937 FJF851828:FJF851937 FTB851828:FTB851937 GCX851828:GCX851937 GMT851828:GMT851937 GWP851828:GWP851937 HGL851828:HGL851937 HQH851828:HQH851937 IAD851828:IAD851937 IJZ851828:IJZ851937 ITV851828:ITV851937 JDR851828:JDR851937 JNN851828:JNN851937 JXJ851828:JXJ851937 KHF851828:KHF851937 KRB851828:KRB851937 LAX851828:LAX851937 LKT851828:LKT851937 LUP851828:LUP851937 MEL851828:MEL851937 MOH851828:MOH851937 MYD851828:MYD851937 NHZ851828:NHZ851937 NRV851828:NRV851937 OBR851828:OBR851937 OLN851828:OLN851937 OVJ851828:OVJ851937 PFF851828:PFF851937 PPB851828:PPB851937 PYX851828:PYX851937 QIT851828:QIT851937 QSP851828:QSP851937 RCL851828:RCL851937 RMH851828:RMH851937 RWD851828:RWD851937 SFZ851828:SFZ851937 SPV851828:SPV851937 SZR851828:SZR851937 TJN851828:TJN851937 TTJ851828:TTJ851937 UDF851828:UDF851937 UNB851828:UNB851937 UWX851828:UWX851937 VGT851828:VGT851937 VQP851828:VQP851937 WAL851828:WAL851937 WKH851828:WKH851937 WUD851828:WUD851937 K917364:K917473 HR917364:HR917473 RN917364:RN917473 ABJ917364:ABJ917473 ALF917364:ALF917473 AVB917364:AVB917473 BEX917364:BEX917473 BOT917364:BOT917473 BYP917364:BYP917473 CIL917364:CIL917473 CSH917364:CSH917473 DCD917364:DCD917473 DLZ917364:DLZ917473 DVV917364:DVV917473 EFR917364:EFR917473 EPN917364:EPN917473 EZJ917364:EZJ917473 FJF917364:FJF917473 FTB917364:FTB917473 GCX917364:GCX917473 GMT917364:GMT917473 GWP917364:GWP917473 HGL917364:HGL917473 HQH917364:HQH917473 IAD917364:IAD917473 IJZ917364:IJZ917473 ITV917364:ITV917473 JDR917364:JDR917473 JNN917364:JNN917473 JXJ917364:JXJ917473 KHF917364:KHF917473 KRB917364:KRB917473 LAX917364:LAX917473 LKT917364:LKT917473 LUP917364:LUP917473 MEL917364:MEL917473 MOH917364:MOH917473 MYD917364:MYD917473 NHZ917364:NHZ917473 NRV917364:NRV917473 OBR917364:OBR917473 OLN917364:OLN917473 OVJ917364:OVJ917473 PFF917364:PFF917473 PPB917364:PPB917473 PYX917364:PYX917473 QIT917364:QIT917473 QSP917364:QSP917473 RCL917364:RCL917473 RMH917364:RMH917473 RWD917364:RWD917473 SFZ917364:SFZ917473 SPV917364:SPV917473 SZR917364:SZR917473 TJN917364:TJN917473 TTJ917364:TTJ917473 UDF917364:UDF917473 UNB917364:UNB917473 UWX917364:UWX917473 VGT917364:VGT917473 VQP917364:VQP917473 WAL917364:WAL917473 WKH917364:WKH917473 WUD917364:WUD917473 K982900:K983009 HR982900:HR983009 RN982900:RN983009 ABJ982900:ABJ983009 ALF982900:ALF983009 AVB982900:AVB983009 BEX982900:BEX983009 BOT982900:BOT983009 BYP982900:BYP983009 CIL982900:CIL983009 CSH982900:CSH983009 DCD982900:DCD983009 DLZ982900:DLZ983009 DVV982900:DVV983009 EFR982900:EFR983009 EPN982900:EPN983009 EZJ982900:EZJ983009 FJF982900:FJF983009 FTB982900:FTB983009 GCX982900:GCX983009 GMT982900:GMT983009 GWP982900:GWP983009 HGL982900:HGL983009 HQH982900:HQH983009 IAD982900:IAD983009 IJZ982900:IJZ983009 ITV982900:ITV983009 JDR982900:JDR983009 JNN982900:JNN983009 JXJ982900:JXJ983009 KHF982900:KHF983009 KRB982900:KRB983009 LAX982900:LAX983009 LKT982900:LKT983009 LUP982900:LUP983009 MEL982900:MEL983009 MOH982900:MOH983009 MYD982900:MYD983009 NHZ982900:NHZ983009 NRV982900:NRV983009 OBR982900:OBR983009 OLN982900:OLN983009 OVJ982900:OVJ983009 PFF982900:PFF983009 PPB982900:PPB983009 PYX982900:PYX983009 QIT982900:QIT983009 QSP982900:QSP983009 RCL982900:RCL983009 RMH982900:RMH983009 RWD982900:RWD983009 SFZ982900:SFZ983009 SPV982900:SPV983009 SZR982900:SZR983009 TJN982900:TJN983009 TTJ982900:TTJ983009 UDF982900:UDF983009 UNB982900:UNB983009 UWX982900:UWX983009 VGT982900:VGT983009 VQP982900:VQP983009 WAL982900:WAL983009 WKH982900:WKH983009 WUD982900:WUD983009 K1048436:K1048576 HR1048436:HR1048576 RN1048436:RN1048576 ABJ1048436:ABJ1048576 ALF1048436:ALF1048576 AVB1048436:AVB1048576 BEX1048436:BEX1048576 BOT1048436:BOT1048576 BYP1048436:BYP1048576 CIL1048436:CIL1048576 CSH1048436:CSH1048576 DCD1048436:DCD1048576 DLZ1048436:DLZ1048576 DVV1048436:DVV1048576 EFR1048436:EFR1048576 EPN1048436:EPN1048576 EZJ1048436:EZJ1048576 FJF1048436:FJF1048576 FTB1048436:FTB1048576 GCX1048436:GCX1048576 GMT1048436:GMT1048576 GWP1048436:GWP1048576 HGL1048436:HGL1048576 HQH1048436:HQH1048576 IAD1048436:IAD1048576 IJZ1048436:IJZ1048576 ITV1048436:ITV1048576 JDR1048436:JDR1048576 JNN1048436:JNN1048576 JXJ1048436:JXJ1048576 KHF1048436:KHF1048576 KRB1048436:KRB1048576 LAX1048436:LAX1048576 LKT1048436:LKT1048576 LUP1048436:LUP1048576 MEL1048436:MEL1048576 MOH1048436:MOH1048576 MYD1048436:MYD1048576 NHZ1048436:NHZ1048576 NRV1048436:NRV1048576 OBR1048436:OBR1048576 OLN1048436:OLN1048576 OVJ1048436:OVJ1048576 PFF1048436:PFF1048576 PPB1048436:PPB1048576 PYX1048436:PYX1048576 QIT1048436:QIT1048576 QSP1048436:QSP1048576 RCL1048436:RCL1048576 RMH1048436:RMH1048576 RWD1048436:RWD1048576 SFZ1048436:SFZ1048576 SPV1048436:SPV1048576 SZR1048436:SZR1048576 TJN1048436:TJN1048576 TTJ1048436:TTJ1048576 UDF1048436:UDF1048576 UNB1048436:UNB1048576 UWX1048436:UWX1048576 VGT1048436:VGT1048576 VQP1048436:VQP1048576 WAL1048436:WAL1048576 WKH1048436:WKH1048576 WUD1048436:WUD1048576" xr:uid="{88E1D17C-75CF-4C02-9F1A-C3F56C0EAD96}">
      <formula1>vf</formula1>
    </dataValidation>
  </dataValidations>
  <hyperlinks>
    <hyperlink ref="B8" r:id="rId1" xr:uid="{995FAEC5-853D-460C-A4EE-CD028E35E70C}"/>
  </hyperlinks>
  <pageMargins left="0.19685039370078741" right="0.27559055118110237" top="0.19685039370078741" bottom="0.3" header="0.19685039370078741" footer="0.2"/>
  <pageSetup scale="56"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Button 1">
              <controlPr defaultSize="0" print="0" autoFill="0" autoPict="0" macro="[1]!agregarfilas">
                <anchor moveWithCells="1" sizeWithCells="1">
                  <from>
                    <xdr:col>1</xdr:col>
                    <xdr:colOff>276225</xdr:colOff>
                    <xdr:row>14</xdr:row>
                    <xdr:rowOff>276225</xdr:rowOff>
                  </from>
                  <to>
                    <xdr:col>1</xdr:col>
                    <xdr:colOff>1457325</xdr:colOff>
                    <xdr:row>16</xdr:row>
                    <xdr:rowOff>19050</xdr:rowOff>
                  </to>
                </anchor>
              </controlPr>
            </control>
          </mc:Choice>
        </mc:AlternateContent>
        <mc:AlternateContent xmlns:mc="http://schemas.openxmlformats.org/markup-compatibility/2006">
          <mc:Choice Requires="x14">
            <control shapeId="1026" r:id="rId6" name="Button 2">
              <controlPr defaultSize="0" print="0" autoFill="0" autoPict="0" macro="[1]!elimfilas">
                <anchor moveWithCells="1" sizeWithCells="1">
                  <from>
                    <xdr:col>1</xdr:col>
                    <xdr:colOff>1638300</xdr:colOff>
                    <xdr:row>14</xdr:row>
                    <xdr:rowOff>285750</xdr:rowOff>
                  </from>
                  <to>
                    <xdr:col>1</xdr:col>
                    <xdr:colOff>2838450</xdr:colOff>
                    <xdr:row>16</xdr:row>
                    <xdr:rowOff>9525</xdr:rowOff>
                  </to>
                </anchor>
              </controlPr>
            </control>
          </mc:Choice>
        </mc:AlternateContent>
        <mc:AlternateContent xmlns:mc="http://schemas.openxmlformats.org/markup-compatibility/2006">
          <mc:Choice Requires="x14">
            <control shapeId="1027" r:id="rId7" name="Button 3">
              <controlPr defaultSize="0" print="0" autoFill="0" autoPict="0" macro="[1]!agregarfilasNecAdi">
                <anchor moveWithCells="1" sizeWithCells="1">
                  <from>
                    <xdr:col>4</xdr:col>
                    <xdr:colOff>161925</xdr:colOff>
                    <xdr:row>14</xdr:row>
                    <xdr:rowOff>266700</xdr:rowOff>
                  </from>
                  <to>
                    <xdr:col>4</xdr:col>
                    <xdr:colOff>1219200</xdr:colOff>
                    <xdr:row>16</xdr:row>
                    <xdr:rowOff>0</xdr:rowOff>
                  </to>
                </anchor>
              </controlPr>
            </control>
          </mc:Choice>
        </mc:AlternateContent>
        <mc:AlternateContent xmlns:mc="http://schemas.openxmlformats.org/markup-compatibility/2006">
          <mc:Choice Requires="x14">
            <control shapeId="1028" r:id="rId8" name="Button 4">
              <controlPr defaultSize="0" print="0" autoFill="0" autoPict="0" macro="[1]!elimfilasNecAdi">
                <anchor moveWithCells="1" sizeWithCells="1">
                  <from>
                    <xdr:col>4</xdr:col>
                    <xdr:colOff>1400175</xdr:colOff>
                    <xdr:row>14</xdr:row>
                    <xdr:rowOff>266700</xdr:rowOff>
                  </from>
                  <to>
                    <xdr:col>5</xdr:col>
                    <xdr:colOff>1114425</xdr:colOff>
                    <xdr:row>15</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2024 vs P financiero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Giovanny Hernandez Baquero</dc:creator>
  <cp:lastModifiedBy>Vladimir Giovanny Hernandez Baquero</cp:lastModifiedBy>
  <dcterms:created xsi:type="dcterms:W3CDTF">2024-01-19T13:15:22Z</dcterms:created>
  <dcterms:modified xsi:type="dcterms:W3CDTF">2024-01-19T13:16:31Z</dcterms:modified>
</cp:coreProperties>
</file>