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 PLANEACION ESTRATEGIA Y FINANCIERA\3. PLANEACIÓN FINANCIERA\2025\08. Plan Anual de Adquisiciones\Modificación 6\"/>
    </mc:Choice>
  </mc:AlternateContent>
  <xr:revisionPtr revIDLastSave="0" documentId="13_ncr:1_{E4841504-673F-409C-A180-D69D8FD87C9F}" xr6:coauthVersionLast="47" xr6:coauthVersionMax="47" xr10:uidLastSave="{00000000-0000-0000-0000-000000000000}"/>
  <bookViews>
    <workbookView xWindow="28680" yWindow="-120" windowWidth="29040" windowHeight="15720" xr2:uid="{C71D31A8-3A82-4E9A-9082-2C8F9603EE74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SALUD'!$A$15:$U$77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 localSheetId="0">[1]Macro1!$A$25</definedName>
    <definedName name="Recover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 localSheetId="0">[2]Ingresos!#REF!</definedName>
    <definedName name="Rubros">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J75" i="1"/>
  <c r="K70" i="1"/>
  <c r="J70" i="1"/>
  <c r="K65" i="1"/>
  <c r="K62" i="1"/>
  <c r="J62" i="1"/>
  <c r="K59" i="1"/>
  <c r="K46" i="1"/>
  <c r="K29" i="1"/>
  <c r="K27" i="1"/>
  <c r="K24" i="1"/>
  <c r="K18" i="1"/>
  <c r="K78" i="1" s="1"/>
  <c r="C11" i="1" s="1"/>
  <c r="J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Deisy Lorena Gualtero Hernandez</author>
  </authors>
  <commentList>
    <comment ref="J62" authorId="0" shapeId="0" xr:uid="{15510AC2-21AF-4B7D-BDBB-98B68E552165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cero, bajo la modificacion #6 Acta comité 31 (27 y28 de agosto de 2025)
</t>
        </r>
      </text>
    </comment>
    <comment ref="J70" authorId="0" shapeId="0" xr:uid="{7AA51AB2-D6EE-4718-B2A4-9752132D54F5}">
      <text>
        <r>
          <rPr>
            <b/>
            <sz val="9"/>
            <color indexed="81"/>
            <rFont val="Tahoma"/>
            <family val="2"/>
          </rPr>
          <t>Deisy Lorena Gualtero Hernandez:</t>
        </r>
        <r>
          <rPr>
            <sz val="9"/>
            <color indexed="81"/>
            <rFont val="Tahoma"/>
            <family val="2"/>
          </rPr>
          <t xml:space="preserve">
queda en 25,942,000, bajo la modificacion #6 Acta comité 31 (27 y28 de agosto de 2025)</t>
        </r>
      </text>
    </comment>
  </commentList>
</comments>
</file>

<file path=xl/sharedStrings.xml><?xml version="1.0" encoding="utf-8"?>
<sst xmlns="http://schemas.openxmlformats.org/spreadsheetml/2006/main" count="1217" uniqueCount="200">
  <si>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</si>
  <si>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</si>
  <si>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</si>
  <si>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</si>
  <si>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</si>
  <si>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</si>
  <si>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</si>
  <si>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</si>
  <si>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</si>
  <si>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</si>
  <si>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Perspectiva estratégica</t>
  </si>
  <si>
    <t>+Sostenibilidad</t>
  </si>
  <si>
    <t>Información de contacto</t>
  </si>
  <si>
    <t>gerenciageneral@capitalsalud.gov.co</t>
  </si>
  <si>
    <t>Valor total del PAA ($)</t>
  </si>
  <si>
    <t>Fecha de última actualización del PAA</t>
  </si>
  <si>
    <t>22 de Julio de 2025</t>
  </si>
  <si>
    <t>Código UNSPSC 
(cada código separado por ;)</t>
  </si>
  <si>
    <t>Descripción</t>
  </si>
  <si>
    <t>Necesidad Capital Salud EPS</t>
  </si>
  <si>
    <t>Fecha estimada de 
inicio de proceso de selección (mes)</t>
  </si>
  <si>
    <t>Fecha estimada de presentación de ofertas (mes)</t>
  </si>
  <si>
    <t>Duración del
 contrato (número)</t>
  </si>
  <si>
    <t>Duración del contrato (intervalo: días, meses, años)</t>
  </si>
  <si>
    <t xml:space="preserve">Modalidad de
 selección </t>
  </si>
  <si>
    <t>Fuente de los
 recursos</t>
  </si>
  <si>
    <t>Valor total
 estimado</t>
  </si>
  <si>
    <t>Valor estimado
 en la vigencia actual</t>
  </si>
  <si>
    <t>¿Se requieren vigencias futuras?</t>
  </si>
  <si>
    <t>Estado de solicitud de vigencias futuras</t>
  </si>
  <si>
    <t>Ubicación</t>
  </si>
  <si>
    <t xml:space="preserve">Nombre del 
responsable </t>
  </si>
  <si>
    <t xml:space="preserve">Teléfono del
 responsable </t>
  </si>
  <si>
    <t xml:space="preserve">Correo electrónico
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</si>
  <si>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</si>
  <si>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</si>
  <si>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</si>
  <si>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</si>
  <si>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85101706</t>
  </si>
  <si>
    <t>Servicios Integrales De Salud</t>
  </si>
  <si>
    <t>Contratación de servicios integrales de salud</t>
  </si>
  <si>
    <t>1</t>
  </si>
  <si>
    <t>12</t>
  </si>
  <si>
    <t>CCE-16</t>
  </si>
  <si>
    <t>0</t>
  </si>
  <si>
    <t>CO-DC-11001</t>
  </si>
  <si>
    <t xml:space="preserve">ADA CONSTANZA
 CASTIBLANCO SUAREZ 
 ZORAIDA GOMEZ HERNANDEZ </t>
  </si>
  <si>
    <t>6017427257</t>
  </si>
  <si>
    <t>subdirector.bogota@capitalsalud.gov.co
zoraidagh@capitalsalud.gov.co</t>
  </si>
  <si>
    <t>80121501</t>
  </si>
  <si>
    <t>Servicios legales</t>
  </si>
  <si>
    <t>Vigilancia  de procesos judiciales(lupa jurídica)</t>
  </si>
  <si>
    <t xml:space="preserve">DIANA YINETH
 RODRIGUEZ NIÑO </t>
  </si>
  <si>
    <t>director.juridica@capitalsalud.gov.co</t>
  </si>
  <si>
    <t>Servicios legales abogado, especialista</t>
  </si>
  <si>
    <t>4</t>
  </si>
  <si>
    <t>80111701</t>
  </si>
  <si>
    <t>Servicios de contratación de personal</t>
  </si>
  <si>
    <t>Servicios profesionales para el apoyo Medico administrativo, administrativo y financiero de la Entidad (OPS)</t>
  </si>
  <si>
    <t>80131700</t>
  </si>
  <si>
    <t>Servicios de custodia y título</t>
  </si>
  <si>
    <t>Custodia 76 mil cajas X-300 (archivo )</t>
  </si>
  <si>
    <t>3</t>
  </si>
  <si>
    <t xml:space="preserve">RICARDO
 TRIANA PARGA </t>
  </si>
  <si>
    <t>diradminfinan@capitalsalud.gov.co</t>
  </si>
  <si>
    <t>81141505</t>
  </si>
  <si>
    <t>Servicios Basados en Ingeniería, Investigación
y Tecnología</t>
  </si>
  <si>
    <t>Auditoria -Certificación ISO 9001 - 2015</t>
  </si>
  <si>
    <t>9</t>
  </si>
  <si>
    <t>CCE-06</t>
  </si>
  <si>
    <t>DIEGO ANDRES
 PATIÑO PREN</t>
  </si>
  <si>
    <t>director.planeacion@capitalsalud.gov.co</t>
  </si>
  <si>
    <t>Afiliación al ICONTEC</t>
  </si>
  <si>
    <t>84111601</t>
  </si>
  <si>
    <t>Servicios Financieros y de Seguros</t>
  </si>
  <si>
    <t>Servicios de Revisoría Fiscal</t>
  </si>
  <si>
    <t>84131607</t>
  </si>
  <si>
    <t>Servicios de Seguros y Pensiones</t>
  </si>
  <si>
    <t>Póliza Responsabilidad Civil Directores y Administradores</t>
  </si>
  <si>
    <t>11</t>
  </si>
  <si>
    <t>Póliza Todo Riesgo, Responsabilidad Civil Extracontractual activos</t>
  </si>
  <si>
    <t>84131601</t>
  </si>
  <si>
    <t>Póliza Colectiva de Vida</t>
  </si>
  <si>
    <t>10</t>
  </si>
  <si>
    <t xml:space="preserve">DIANA CAROLINA 
BOLAÑO PEDREROS </t>
  </si>
  <si>
    <t>dirtalentohumano@capitalsalud.gov.co</t>
  </si>
  <si>
    <t>Póliza Exequial</t>
  </si>
  <si>
    <t>8</t>
  </si>
  <si>
    <t>Póliza Enfermedades de Alto Costo</t>
  </si>
  <si>
    <t>IVONNE ANDREA 
RINCON UNIBIO</t>
  </si>
  <si>
    <t>direccion.medica@capitalsalud.gov.co</t>
  </si>
  <si>
    <t>78101801</t>
  </si>
  <si>
    <t>Transporte de Correo y Carga</t>
  </si>
  <si>
    <t>Servicio de Transporte de Carga</t>
  </si>
  <si>
    <t>78102206</t>
  </si>
  <si>
    <t>Servicio de correspondencia bajo las diferentes modalidades a nivel nacional  (mensajería)</t>
  </si>
  <si>
    <t>20102301</t>
  </si>
  <si>
    <t>Transporte de personal</t>
  </si>
  <si>
    <t>Transporte de Gerencias y Directores</t>
  </si>
  <si>
    <t>Transporte de  personal por vales</t>
  </si>
  <si>
    <t>43233501</t>
  </si>
  <si>
    <t>Software de correo electrónico</t>
  </si>
  <si>
    <t>Certificador de correo electrónico</t>
  </si>
  <si>
    <t>ANTONIO JOSE 
ROMERO VERGARA</t>
  </si>
  <si>
    <t>director.tecnologia@capitalsalud.gov.co</t>
  </si>
  <si>
    <t>43233414</t>
  </si>
  <si>
    <t>Software de carga de almacenamiento de
medios</t>
  </si>
  <si>
    <t>Centro de Datos Principal y Alterno</t>
  </si>
  <si>
    <t>72151600</t>
  </si>
  <si>
    <t>Servicios de sistemas especializados de
comunicación</t>
  </si>
  <si>
    <t>Canales de Comunicación Principales-Telefonía</t>
  </si>
  <si>
    <t>Canales de Comunicación Principales Meta</t>
  </si>
  <si>
    <t>Canales de Comunicación Alternos</t>
  </si>
  <si>
    <t>81112501</t>
  </si>
  <si>
    <t>Servicio de licencias del software del computador</t>
  </si>
  <si>
    <t>Software de Antivirus</t>
  </si>
  <si>
    <t>Licenciamiento de Office y Azure</t>
  </si>
  <si>
    <t>81112400</t>
  </si>
  <si>
    <t>Servicios de alquiler o arrendamiento de hardware de computador</t>
  </si>
  <si>
    <t>Alquiler de Equipos de Computo</t>
  </si>
  <si>
    <t>2</t>
  </si>
  <si>
    <t xml:space="preserve">Arrendamiento servicio impresión </t>
  </si>
  <si>
    <t>5</t>
  </si>
  <si>
    <t>81112500</t>
  </si>
  <si>
    <t>Servicios de alquiler o arrendamiento de
licencias de software de computador</t>
  </si>
  <si>
    <t>Arrendamiento Software Imaging Web</t>
  </si>
  <si>
    <t>Arrendamiento Software Mipres</t>
  </si>
  <si>
    <t>Arrendamiento Software Almera</t>
  </si>
  <si>
    <t>43232610</t>
  </si>
  <si>
    <t>Software médico</t>
  </si>
  <si>
    <t>Arrendamiento Software ERP Misional</t>
  </si>
  <si>
    <t>Arrendamiento Software Nomina</t>
  </si>
  <si>
    <t>Arrendamiento Software Financiero</t>
  </si>
  <si>
    <t>43232701</t>
  </si>
  <si>
    <t>Software de servidor de aplicaciones</t>
  </si>
  <si>
    <t>Mesa de ayuda, servicios software asistenciales, administrativos y financieros, call center, Línea Ética Consultoría software</t>
  </si>
  <si>
    <t>43223200</t>
  </si>
  <si>
    <t>Plataformas de mensajería por móvil</t>
  </si>
  <si>
    <t>Mensajería de Texto</t>
  </si>
  <si>
    <t>Arrendamiento Trabajadores Digitales</t>
  </si>
  <si>
    <t>81101515</t>
  </si>
  <si>
    <t>Servicios Basados en Ingeniería, Investigación y Tecnología</t>
  </si>
  <si>
    <t>Remodelación, Reubicación o apertura de PAU Bogotá, Meta y Cundinamarca</t>
  </si>
  <si>
    <t>6</t>
  </si>
  <si>
    <t>Mantenimiento de sedes Administrativas, PAU y/o oficinas municipales (físico y mobiliario)</t>
  </si>
  <si>
    <t>72101506</t>
  </si>
  <si>
    <t>Servicios de mantenimiento de ascensores</t>
  </si>
  <si>
    <t>Mantenimiento de ascensor de meta y Kennedy</t>
  </si>
  <si>
    <t>72102900</t>
  </si>
  <si>
    <t>Servicios de mantenimiento y reparación de Instalaciones</t>
  </si>
  <si>
    <t>Compra de Planta Eléctrica</t>
  </si>
  <si>
    <t>80131505</t>
  </si>
  <si>
    <t>Servicio de arrendamiento de oficinas portátiles
o modulares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</si>
  <si>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</si>
  <si>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</si>
  <si>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</si>
  <si>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</si>
  <si>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</si>
  <si>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93141506</t>
  </si>
  <si>
    <t>Servicios de bienestar social</t>
  </si>
  <si>
    <t>Actividades deportivas, celebraciones, obsequios, recreativas y culturales conforme al plan anual de bienestar</t>
  </si>
  <si>
    <t>93141808</t>
  </si>
  <si>
    <t>Servicios de seguridad o salud ocupacional</t>
  </si>
  <si>
    <t>exámenes ocupacionales (trabajadores)</t>
  </si>
  <si>
    <t>86101705</t>
  </si>
  <si>
    <t>Capacitación administrativa</t>
  </si>
  <si>
    <t>Plan anual de Capacitaciones al personal competencias blandas</t>
  </si>
  <si>
    <t>80111707</t>
  </si>
  <si>
    <t>Necesidades de dotación de personal técnico permanente</t>
  </si>
  <si>
    <t xml:space="preserve"> Dotación trabajadores</t>
  </si>
  <si>
    <t>Servicios de alquiler o arrendamiento de licencias de software de computador</t>
  </si>
  <si>
    <t>Plataforma web pruebas psicotécnicas</t>
  </si>
  <si>
    <t>Membresía paquete básico el empleo.com</t>
  </si>
  <si>
    <t>7</t>
  </si>
  <si>
    <t>55101519</t>
  </si>
  <si>
    <t>Publicaciones Impresas, Publicaciones Electrónicas y Accesorios</t>
  </si>
  <si>
    <t xml:space="preserve">Gastos de publicidad ,impresión de formas y publicaciones de ley, informativas y educativas.  </t>
  </si>
  <si>
    <t>46191601</t>
  </si>
  <si>
    <t>Extintores</t>
  </si>
  <si>
    <t>Recarga y mantenimiento de Extintores</t>
  </si>
  <si>
    <t>46181528</t>
  </si>
  <si>
    <t>Vestido protector</t>
  </si>
  <si>
    <t xml:space="preserve">EPPS DE LOS AUXILIARES DE MANTENIMIENTO </t>
  </si>
  <si>
    <t xml:space="preserve">Dotación brigadistas </t>
  </si>
  <si>
    <t>Batería Implementación de programa riesgo psicosocial</t>
  </si>
  <si>
    <t>44121702</t>
  </si>
  <si>
    <t>Equipos de Oficina, Accesorios y Suministros</t>
  </si>
  <si>
    <t>Suministro de elementos de papelería, útiles y equipos menores de oficina papel, marcadores, lapiceros, ganchos, etc., incluyendo cajas X-300 correspondientes al proceso de Gestión Documental</t>
  </si>
  <si>
    <t>43191501</t>
  </si>
  <si>
    <t>Teléfonos móviles</t>
  </si>
  <si>
    <t>Servicio de telefonía y datos móviles y suministro de celulares</t>
  </si>
  <si>
    <t>92101501</t>
  </si>
  <si>
    <t xml:space="preserve">servicio de vigilancia </t>
  </si>
  <si>
    <t xml:space="preserve">Servicio de vigilancia y seguridad en todas las sedes y puntos de atención de la entidad </t>
  </si>
  <si>
    <t>76111501</t>
  </si>
  <si>
    <t>Servicios de Limpieza, Descontaminación y Tratamiento de Residuos</t>
  </si>
  <si>
    <t>Servicio de aseo,  limpieza y servicios especiales , las sedes y puntos de atención conforme al uso de estas.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</si>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</sst>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,##0.0"/>
    <numFmt numFmtId="165" formatCode="_(* #,##0_);_(* \(#,##0\);_(* &quot;-&quot;??_);_(@_)"/>
    <numFmt numFmtId="166" formatCode="#,###\ &quot;COP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BF8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8" fillId="4" borderId="0" applyNumberFormat="0" applyBorder="0" applyProtection="0">
      <alignment horizontal="center" vertical="center"/>
    </xf>
    <xf numFmtId="0" fontId="1" fillId="0" borderId="0"/>
    <xf numFmtId="49" fontId="9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66">
    <xf numFmtId="0" fontId="0" fillId="0" borderId="0" xfId="0"/>
    <xf numFmtId="49" fontId="4" fillId="0" borderId="0" xfId="3" applyNumberFormat="1" applyProtection="1">
      <protection locked="0"/>
    </xf>
    <xf numFmtId="0" fontId="5" fillId="0" borderId="0" xfId="3" applyFont="1"/>
    <xf numFmtId="0" fontId="4" fillId="0" borderId="0" xfId="3" applyAlignment="1">
      <alignment wrapText="1"/>
    </xf>
    <xf numFmtId="4" fontId="4" fillId="0" borderId="0" xfId="3" applyNumberFormat="1" applyProtection="1">
      <protection locked="0"/>
    </xf>
    <xf numFmtId="0" fontId="4" fillId="0" borderId="0" xfId="3" applyProtection="1">
      <protection locked="0"/>
    </xf>
    <xf numFmtId="0" fontId="4" fillId="0" borderId="0" xfId="3"/>
    <xf numFmtId="0" fontId="4" fillId="0" borderId="1" xfId="3" applyBorder="1" applyAlignment="1">
      <alignment horizontal="left" vertical="center" wrapText="1"/>
    </xf>
    <xf numFmtId="0" fontId="4" fillId="3" borderId="1" xfId="3" applyFill="1" applyBorder="1" applyAlignment="1" applyProtection="1">
      <alignment horizontal="left" vertical="center" wrapText="1"/>
      <protection locked="0"/>
    </xf>
    <xf numFmtId="164" fontId="4" fillId="0" borderId="0" xfId="3" applyNumberFormat="1" applyProtection="1">
      <protection locked="0"/>
    </xf>
    <xf numFmtId="49" fontId="4" fillId="3" borderId="1" xfId="3" applyNumberFormat="1" applyFill="1" applyBorder="1" applyAlignment="1" applyProtection="1">
      <alignment horizontal="left" vertical="center" wrapText="1"/>
      <protection locked="0"/>
    </xf>
    <xf numFmtId="0" fontId="6" fillId="3" borderId="1" xfId="3" applyFont="1" applyFill="1" applyBorder="1" applyAlignment="1" applyProtection="1">
      <alignment vertical="top" wrapText="1"/>
      <protection locked="0"/>
    </xf>
    <xf numFmtId="165" fontId="4" fillId="3" borderId="1" xfId="3" applyNumberFormat="1" applyFill="1" applyBorder="1" applyAlignment="1" applyProtection="1">
      <alignment horizontal="left" vertical="center" wrapText="1"/>
      <protection locked="0"/>
    </xf>
    <xf numFmtId="3" fontId="4" fillId="0" borderId="0" xfId="3" applyNumberFormat="1" applyProtection="1">
      <protection locked="0"/>
    </xf>
    <xf numFmtId="49" fontId="5" fillId="4" borderId="1" xfId="4" applyNumberFormat="1" applyFont="1" applyBorder="1" applyAlignment="1" applyProtection="1">
      <alignment horizontal="center" vertical="center" wrapText="1"/>
    </xf>
    <xf numFmtId="0" fontId="5" fillId="4" borderId="1" xfId="4" applyFont="1" applyBorder="1" applyProtection="1">
      <alignment horizontal="center" vertical="center"/>
    </xf>
    <xf numFmtId="0" fontId="5" fillId="4" borderId="1" xfId="4" applyFont="1" applyBorder="1" applyAlignment="1" applyProtection="1">
      <alignment horizontal="center" vertical="center" wrapText="1"/>
    </xf>
    <xf numFmtId="4" fontId="5" fillId="4" borderId="1" xfId="4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3" applyNumberFormat="1" applyBorder="1" applyAlignment="1" applyProtection="1">
      <alignment horizontal="left" vertical="center"/>
      <protection locked="0"/>
    </xf>
    <xf numFmtId="49" fontId="6" fillId="0" borderId="1" xfId="5" applyNumberFormat="1" applyFont="1" applyBorder="1" applyAlignment="1" applyProtection="1">
      <alignment horizontal="center" vertical="center"/>
      <protection locked="0"/>
    </xf>
    <xf numFmtId="49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 applyProtection="1">
      <alignment horizontal="center" vertical="center" wrapText="1"/>
      <protection locked="0"/>
    </xf>
    <xf numFmtId="49" fontId="0" fillId="0" borderId="1" xfId="6" applyFont="1" applyBorder="1" applyAlignment="1" applyProtection="1">
      <alignment horizontal="center" vertical="center"/>
      <protection locked="0"/>
    </xf>
    <xf numFmtId="3" fontId="0" fillId="0" borderId="1" xfId="7" applyNumberFormat="1" applyFont="1" applyBorder="1" applyAlignment="1" applyProtection="1">
      <alignment horizontal="right" vertical="center"/>
      <protection locked="0"/>
    </xf>
    <xf numFmtId="4" fontId="0" fillId="0" borderId="1" xfId="7" applyNumberFormat="1" applyFont="1" applyBorder="1" applyAlignment="1" applyProtection="1">
      <alignment horizontal="right" vertical="center"/>
      <protection locked="0"/>
    </xf>
    <xf numFmtId="49" fontId="0" fillId="0" borderId="1" xfId="6" applyFont="1" applyBorder="1" applyAlignment="1" applyProtection="1">
      <alignment horizontal="center" vertical="center"/>
    </xf>
    <xf numFmtId="49" fontId="4" fillId="0" borderId="1" xfId="3" applyNumberFormat="1" applyBorder="1" applyAlignment="1" applyProtection="1">
      <alignment horizontal="center" wrapText="1"/>
      <protection locked="0"/>
    </xf>
    <xf numFmtId="49" fontId="4" fillId="0" borderId="1" xfId="3" applyNumberFormat="1" applyBorder="1" applyAlignment="1" applyProtection="1">
      <alignment horizontal="center" vertical="center" wrapText="1"/>
      <protection locked="0"/>
    </xf>
    <xf numFmtId="49" fontId="6" fillId="5" borderId="1" xfId="1" applyNumberFormat="1" applyFont="1" applyFill="1" applyBorder="1" applyAlignment="1" applyProtection="1">
      <alignment horizontal="center" vertical="center" wrapText="1"/>
    </xf>
    <xf numFmtId="49" fontId="4" fillId="0" borderId="1" xfId="3" applyNumberFormat="1" applyBorder="1" applyAlignment="1" applyProtection="1">
      <alignment horizontal="center" vertical="center"/>
      <protection locked="0"/>
    </xf>
    <xf numFmtId="49" fontId="6" fillId="6" borderId="1" xfId="1" applyNumberFormat="1" applyFont="1" applyFill="1" applyBorder="1" applyAlignment="1" applyProtection="1">
      <alignment horizontal="center" vertical="center" wrapText="1"/>
    </xf>
    <xf numFmtId="49" fontId="4" fillId="6" borderId="1" xfId="3" applyNumberFormat="1" applyFill="1" applyBorder="1" applyAlignment="1" applyProtection="1">
      <alignment horizontal="left" vertical="center"/>
      <protection locked="0"/>
    </xf>
    <xf numFmtId="49" fontId="6" fillId="6" borderId="1" xfId="5" applyNumberFormat="1" applyFont="1" applyFill="1" applyBorder="1" applyAlignment="1">
      <alignment horizontal="center" vertical="center"/>
    </xf>
    <xf numFmtId="49" fontId="6" fillId="6" borderId="1" xfId="5" applyNumberFormat="1" applyFont="1" applyFill="1" applyBorder="1" applyAlignment="1" applyProtection="1">
      <alignment horizontal="center" vertical="center"/>
      <protection locked="0"/>
    </xf>
    <xf numFmtId="0" fontId="6" fillId="6" borderId="1" xfId="5" applyFont="1" applyFill="1" applyBorder="1" applyAlignment="1" applyProtection="1">
      <alignment horizontal="center" vertical="center" wrapText="1"/>
      <protection locked="0"/>
    </xf>
    <xf numFmtId="49" fontId="0" fillId="6" borderId="1" xfId="6" applyFont="1" applyFill="1" applyBorder="1" applyAlignment="1" applyProtection="1">
      <alignment horizontal="center" vertical="center"/>
      <protection locked="0"/>
    </xf>
    <xf numFmtId="4" fontId="0" fillId="6" borderId="1" xfId="7" applyNumberFormat="1" applyFont="1" applyFill="1" applyBorder="1" applyAlignment="1" applyProtection="1">
      <alignment horizontal="right" vertical="center"/>
      <protection locked="0"/>
    </xf>
    <xf numFmtId="49" fontId="0" fillId="6" borderId="1" xfId="6" applyFont="1" applyFill="1" applyBorder="1" applyAlignment="1" applyProtection="1">
      <alignment horizontal="center" vertical="center"/>
    </xf>
    <xf numFmtId="49" fontId="4" fillId="6" borderId="1" xfId="3" applyNumberFormat="1" applyFill="1" applyBorder="1" applyAlignment="1" applyProtection="1">
      <alignment horizontal="center" wrapText="1"/>
      <protection locked="0"/>
    </xf>
    <xf numFmtId="49" fontId="4" fillId="6" borderId="1" xfId="3" applyNumberFormat="1" applyFill="1" applyBorder="1" applyAlignment="1" applyProtection="1">
      <alignment horizontal="center" vertical="center"/>
      <protection locked="0"/>
    </xf>
    <xf numFmtId="49" fontId="6" fillId="0" borderId="1" xfId="5" applyNumberFormat="1" applyFont="1" applyBorder="1" applyAlignment="1" applyProtection="1">
      <alignment horizontal="center" vertical="center" wrapText="1"/>
      <protection locked="0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49" fontId="6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0" fillId="6" borderId="1" xfId="7" applyNumberFormat="1" applyFont="1" applyFill="1" applyBorder="1" applyAlignment="1" applyProtection="1">
      <alignment vertical="center"/>
      <protection locked="0"/>
    </xf>
    <xf numFmtId="166" fontId="0" fillId="6" borderId="1" xfId="7" applyNumberFormat="1" applyFont="1" applyFill="1" applyBorder="1" applyAlignment="1" applyProtection="1">
      <alignment vertical="center"/>
      <protection locked="0"/>
    </xf>
    <xf numFmtId="49" fontId="0" fillId="0" borderId="1" xfId="6" applyFont="1" applyFill="1" applyBorder="1" applyAlignment="1" applyProtection="1">
      <alignment horizontal="center" vertical="center"/>
      <protection locked="0"/>
    </xf>
    <xf numFmtId="4" fontId="0" fillId="0" borderId="1" xfId="7" applyNumberFormat="1" applyFont="1" applyFill="1" applyBorder="1" applyAlignment="1" applyProtection="1">
      <alignment horizontal="right" vertical="center"/>
      <protection locked="0"/>
    </xf>
    <xf numFmtId="49" fontId="0" fillId="0" borderId="1" xfId="6" applyFont="1" applyFill="1" applyBorder="1" applyAlignment="1" applyProtection="1">
      <alignment horizontal="center" vertical="center"/>
    </xf>
    <xf numFmtId="3" fontId="0" fillId="6" borderId="1" xfId="7" applyNumberFormat="1" applyFont="1" applyFill="1" applyBorder="1" applyAlignment="1" applyProtection="1">
      <alignment horizontal="right" vertical="center"/>
      <protection locked="0"/>
    </xf>
    <xf numFmtId="49" fontId="6" fillId="7" borderId="1" xfId="5" applyNumberFormat="1" applyFont="1" applyFill="1" applyBorder="1" applyAlignment="1" applyProtection="1">
      <alignment horizontal="center" vertical="center"/>
      <protection locked="0"/>
    </xf>
    <xf numFmtId="49" fontId="4" fillId="7" borderId="1" xfId="3" applyNumberFormat="1" applyFill="1" applyBorder="1" applyAlignment="1" applyProtection="1">
      <alignment horizontal="left" vertical="center"/>
      <protection locked="0"/>
    </xf>
    <xf numFmtId="49" fontId="6" fillId="7" borderId="1" xfId="5" applyNumberFormat="1" applyFont="1" applyFill="1" applyBorder="1" applyAlignment="1">
      <alignment horizontal="center" vertical="center"/>
    </xf>
    <xf numFmtId="0" fontId="6" fillId="7" borderId="1" xfId="5" applyFont="1" applyFill="1" applyBorder="1" applyAlignment="1" applyProtection="1">
      <alignment horizontal="center" vertical="center" wrapText="1"/>
      <protection locked="0"/>
    </xf>
    <xf numFmtId="49" fontId="0" fillId="7" borderId="1" xfId="6" applyFont="1" applyFill="1" applyBorder="1" applyAlignment="1" applyProtection="1">
      <alignment horizontal="center" vertical="center"/>
      <protection locked="0"/>
    </xf>
    <xf numFmtId="4" fontId="0" fillId="7" borderId="1" xfId="7" applyNumberFormat="1" applyFont="1" applyFill="1" applyBorder="1" applyAlignment="1" applyProtection="1">
      <alignment horizontal="right" vertical="center"/>
      <protection locked="0"/>
    </xf>
    <xf numFmtId="49" fontId="0" fillId="7" borderId="1" xfId="6" applyFont="1" applyFill="1" applyBorder="1" applyAlignment="1" applyProtection="1">
      <alignment horizontal="center" vertical="center"/>
    </xf>
    <xf numFmtId="49" fontId="4" fillId="7" borderId="1" xfId="3" applyNumberFormat="1" applyFill="1" applyBorder="1" applyAlignment="1" applyProtection="1">
      <alignment horizontal="center" wrapText="1"/>
      <protection locked="0"/>
    </xf>
    <xf numFmtId="49" fontId="4" fillId="7" borderId="1" xfId="3" applyNumberFormat="1" applyFill="1" applyBorder="1" applyAlignment="1" applyProtection="1">
      <alignment horizontal="center" vertical="center"/>
      <protection locked="0"/>
    </xf>
    <xf numFmtId="3" fontId="0" fillId="0" borderId="1" xfId="7" applyNumberFormat="1" applyFont="1" applyBorder="1" applyAlignment="1" applyProtection="1">
      <alignment horizontal="right"/>
      <protection locked="0"/>
    </xf>
    <xf numFmtId="3" fontId="0" fillId="6" borderId="1" xfId="7" applyNumberFormat="1" applyFont="1" applyFill="1" applyBorder="1" applyAlignment="1" applyProtection="1">
      <alignment horizontal="right"/>
      <protection locked="0"/>
    </xf>
    <xf numFmtId="49" fontId="6" fillId="7" borderId="1" xfId="1" applyNumberFormat="1" applyFont="1" applyFill="1" applyBorder="1" applyAlignment="1" applyProtection="1">
      <alignment horizontal="center" vertical="center" wrapText="1"/>
    </xf>
    <xf numFmtId="3" fontId="0" fillId="7" borderId="1" xfId="7" applyNumberFormat="1" applyFont="1" applyFill="1" applyBorder="1" applyAlignment="1" applyProtection="1">
      <alignment horizontal="right" vertical="center"/>
      <protection locked="0"/>
    </xf>
    <xf numFmtId="49" fontId="3" fillId="7" borderId="1" xfId="2" applyNumberFormat="1" applyFill="1" applyBorder="1" applyAlignment="1" applyProtection="1">
      <alignment horizontal="center" vertical="center"/>
      <protection locked="0"/>
    </xf>
    <xf numFmtId="166" fontId="5" fillId="0" borderId="1" xfId="7" applyNumberFormat="1" applyFont="1" applyBorder="1" applyAlignment="1" applyProtection="1">
      <alignment horizontal="right" vertical="center"/>
      <protection locked="0"/>
    </xf>
    <xf numFmtId="4" fontId="5" fillId="0" borderId="1" xfId="7" applyNumberFormat="1" applyFont="1" applyBorder="1" applyAlignment="1" applyProtection="1">
      <alignment horizontal="right" vertical="center"/>
      <protection locked="0"/>
    </xf>
  </cellXfs>
  <cellStyles count="8">
    <cellStyle name="BodyStyle" xfId="6" xr:uid="{8130FB9E-D3F2-409F-93D3-530312171197}"/>
    <cellStyle name="Currency" xfId="7" xr:uid="{530EB043-DE33-498B-84B6-2B5AA4E89720}"/>
    <cellStyle name="Énfasis1" xfId="1" builtinId="29"/>
    <cellStyle name="HeaderStyle" xfId="4" xr:uid="{9B017E02-8D85-4390-95F9-688F72CF3648}"/>
    <cellStyle name="Hipervínculo" xfId="2" builtinId="8"/>
    <cellStyle name="Normal" xfId="0" builtinId="0"/>
    <cellStyle name="Normal 2 2" xfId="5" xr:uid="{DDDFC35B-A908-45C2-BCC1-BECC0602D872}"/>
    <cellStyle name="Normal 4" xfId="3" xr:uid="{42792B10-852D-4A42-BB29-E183EE1668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8FFF99-09DE-4C2D-89DB-24842797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Users/ogamboa/AppData/Local/Microsoft/Windows/Temporary%20Internet%20Files/Content.Outlook/QQQZUMFC/Documents%20and%20Settings/Ogamboa/Configuraci&#243;n%20local/Archivos%20temporales%20de%20Internet/Content.Outlook/MVQ520PW/Poblacion.xls?C75F2278" TargetMode="External"/><Relationship Id="rId1" Type="http://schemas.openxmlformats.org/officeDocument/2006/relationships/externalLinkPath" Target="file:///\\C75F2278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tor.juridica@capitalsalud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35A-188E-439D-B61A-110412BC9D4D}">
  <dimension ref="A2:U78"/>
  <sheetViews>
    <sheetView showGridLines="0" tabSelected="1" topLeftCell="C59" zoomScaleNormal="100" workbookViewId="0">
      <selection activeCell="K77" sqref="K77"/>
    </sheetView>
  </sheetViews>
  <sheetFormatPr baseColWidth="10" defaultColWidth="9.1796875" defaultRowHeight="12.5" x14ac:dyDescent="0.25"/>
  <cols>
    <col min="1" max="1" width="15.26953125" style="1" customWidth="1"/>
    <col min="2" max="2" width="43" style="1" customWidth="1"/>
    <col min="3" max="3" width="62.81640625" style="1" customWidth="1"/>
    <col min="4" max="4" width="20.26953125" style="1" customWidth="1"/>
    <col min="5" max="5" width="17.1796875" style="1" customWidth="1"/>
    <col min="6" max="6" width="22" style="1" customWidth="1"/>
    <col min="7" max="7" width="20" style="1" customWidth="1"/>
    <col min="8" max="8" width="19.54296875" style="1" customWidth="1"/>
    <col min="9" max="9" width="19.81640625" style="1" customWidth="1"/>
    <col min="10" max="10" width="21" style="1" hidden="1" customWidth="1"/>
    <col min="11" max="11" width="28" style="4" customWidth="1"/>
    <col min="12" max="12" width="20.7265625" style="1" customWidth="1"/>
    <col min="13" max="13" width="20.26953125" style="1" customWidth="1"/>
    <col min="14" max="14" width="17.54296875" style="1" customWidth="1"/>
    <col min="15" max="15" width="27.54296875" style="1" customWidth="1"/>
    <col min="16" max="16" width="28.26953125" style="1" customWidth="1"/>
    <col min="17" max="17" width="34.1796875" style="1" customWidth="1"/>
    <col min="18" max="18" width="18.54296875" style="1" customWidth="1"/>
    <col min="19" max="19" width="22.26953125" style="1" customWidth="1"/>
    <col min="20" max="20" width="10.7265625" style="1" customWidth="1"/>
    <col min="21" max="21" width="14.26953125" style="1" customWidth="1"/>
    <col min="22" max="16384" width="9.1796875" style="6"/>
  </cols>
  <sheetData>
    <row r="2" spans="1:21" ht="13" x14ac:dyDescent="0.3">
      <c r="B2" s="2" t="s">
        <v>0</v>
      </c>
      <c r="C2" s="3"/>
    </row>
    <row r="3" spans="1:21" ht="13" x14ac:dyDescent="0.3">
      <c r="B3" s="2"/>
      <c r="C3" s="3"/>
    </row>
    <row r="4" spans="1:21" x14ac:dyDescent="0.25">
      <c r="B4" s="7" t="s">
        <v>1</v>
      </c>
      <c r="C4" s="8" t="s">
        <v>2</v>
      </c>
    </row>
    <row r="5" spans="1:21" x14ac:dyDescent="0.25">
      <c r="B5" s="7" t="s">
        <v>3</v>
      </c>
      <c r="C5" s="8" t="s">
        <v>4</v>
      </c>
      <c r="D5" s="9"/>
      <c r="E5" s="9"/>
      <c r="F5" s="9"/>
      <c r="G5" s="9"/>
    </row>
    <row r="6" spans="1:21" x14ac:dyDescent="0.25">
      <c r="B6" s="7" t="s">
        <v>5</v>
      </c>
      <c r="C6" s="8">
        <v>7427257</v>
      </c>
      <c r="D6" s="9"/>
      <c r="E6" s="9"/>
      <c r="F6" s="9"/>
      <c r="G6" s="9"/>
    </row>
    <row r="7" spans="1:21" x14ac:dyDescent="0.25">
      <c r="B7" s="7" t="s">
        <v>6</v>
      </c>
      <c r="C7" s="10" t="s">
        <v>7</v>
      </c>
      <c r="D7" s="9"/>
      <c r="E7" s="9"/>
      <c r="F7" s="9"/>
      <c r="G7" s="9"/>
    </row>
    <row r="8" spans="1:21" ht="63.5" x14ac:dyDescent="0.25">
      <c r="B8" s="7" t="s">
        <v>8</v>
      </c>
      <c r="C8" s="11" t="s">
        <v>9</v>
      </c>
      <c r="D8" s="9"/>
      <c r="E8" s="9"/>
      <c r="F8" s="9"/>
      <c r="G8" s="9"/>
    </row>
    <row r="9" spans="1:21" x14ac:dyDescent="0.25">
      <c r="B9" s="7" t="s">
        <v>10</v>
      </c>
      <c r="C9" s="10" t="s">
        <v>11</v>
      </c>
      <c r="D9" s="9"/>
      <c r="E9" s="9"/>
      <c r="F9" s="9"/>
      <c r="G9" s="9"/>
    </row>
    <row r="10" spans="1:21" x14ac:dyDescent="0.25">
      <c r="B10" s="7" t="s">
        <v>12</v>
      </c>
      <c r="C10" s="10" t="s">
        <v>13</v>
      </c>
      <c r="D10" s="9"/>
      <c r="E10" s="9"/>
      <c r="F10" s="9"/>
      <c r="G10" s="9"/>
    </row>
    <row r="11" spans="1:21" x14ac:dyDescent="0.25">
      <c r="B11" s="7" t="s">
        <v>14</v>
      </c>
      <c r="C11" s="12">
        <f>+K78</f>
        <v>1796969782492</v>
      </c>
      <c r="D11" s="9"/>
      <c r="E11" s="9"/>
      <c r="F11" s="9"/>
      <c r="G11" s="9"/>
    </row>
    <row r="12" spans="1:21" x14ac:dyDescent="0.25">
      <c r="B12" s="7" t="s">
        <v>15</v>
      </c>
      <c r="C12" s="8" t="s">
        <v>16</v>
      </c>
      <c r="D12" s="13"/>
      <c r="E12" s="13"/>
      <c r="F12" s="5"/>
      <c r="G12" s="5"/>
      <c r="H12" s="5"/>
    </row>
    <row r="13" spans="1:21" x14ac:dyDescent="0.25">
      <c r="D13" s="5"/>
      <c r="E13" s="5"/>
      <c r="F13" s="5"/>
      <c r="G13" s="5"/>
      <c r="H13" s="5"/>
    </row>
    <row r="15" spans="1:21" ht="46.5" customHeight="1" x14ac:dyDescent="0.25">
      <c r="A15" s="14" t="s">
        <v>17</v>
      </c>
      <c r="B15" s="15" t="s">
        <v>18</v>
      </c>
      <c r="C15" s="15" t="s">
        <v>19</v>
      </c>
      <c r="D15" s="16" t="s">
        <v>20</v>
      </c>
      <c r="E15" s="16" t="s">
        <v>21</v>
      </c>
      <c r="F15" s="16" t="s">
        <v>22</v>
      </c>
      <c r="G15" s="16" t="s">
        <v>23</v>
      </c>
      <c r="H15" s="16" t="s">
        <v>24</v>
      </c>
      <c r="I15" s="16" t="s">
        <v>25</v>
      </c>
      <c r="J15" s="16" t="s">
        <v>26</v>
      </c>
      <c r="K15" s="17" t="s">
        <v>27</v>
      </c>
      <c r="L15" s="16" t="s">
        <v>28</v>
      </c>
      <c r="M15" s="16" t="s">
        <v>29</v>
      </c>
      <c r="N15" s="16" t="s">
        <v>30</v>
      </c>
      <c r="O15" s="16" t="s">
        <v>31</v>
      </c>
      <c r="P15" s="16" t="s">
        <v>32</v>
      </c>
      <c r="Q15" s="16" t="s">
        <v>33</v>
      </c>
      <c r="R15" s="16" t="s">
        <v>34</v>
      </c>
      <c r="S15" s="16" t="s">
        <v>35</v>
      </c>
      <c r="T15" s="16" t="s">
        <v>36</v>
      </c>
      <c r="U15" s="16" t="s">
        <v>37</v>
      </c>
    </row>
    <row r="16" spans="1:21" ht="36" customHeight="1" x14ac:dyDescent="0.25">
      <c r="A16" s="18" t="s">
        <v>38</v>
      </c>
      <c r="B16" s="19" t="s">
        <v>39</v>
      </c>
      <c r="C16" s="19" t="s">
        <v>40</v>
      </c>
      <c r="D16" s="20" t="s">
        <v>41</v>
      </c>
      <c r="E16" s="20" t="s">
        <v>41</v>
      </c>
      <c r="F16" s="21" t="s">
        <v>42</v>
      </c>
      <c r="G16" s="20" t="s">
        <v>41</v>
      </c>
      <c r="H16" s="22" t="s">
        <v>43</v>
      </c>
      <c r="I16" s="23" t="s">
        <v>44</v>
      </c>
      <c r="J16" s="24">
        <v>1766754969612</v>
      </c>
      <c r="K16" s="25">
        <v>1766754969612</v>
      </c>
      <c r="L16" s="23" t="s">
        <v>44</v>
      </c>
      <c r="M16" s="23" t="s">
        <v>44</v>
      </c>
      <c r="N16" s="26" t="s">
        <v>45</v>
      </c>
      <c r="O16" s="27" t="s">
        <v>46</v>
      </c>
      <c r="P16" s="23" t="s">
        <v>47</v>
      </c>
      <c r="Q16" s="28" t="s">
        <v>48</v>
      </c>
      <c r="R16" s="23" t="s">
        <v>44</v>
      </c>
      <c r="S16" s="23" t="s">
        <v>44</v>
      </c>
      <c r="T16" s="23" t="s">
        <v>44</v>
      </c>
      <c r="U16" s="26" t="s">
        <v>41</v>
      </c>
    </row>
    <row r="17" spans="1:21" ht="25" x14ac:dyDescent="0.25">
      <c r="A17" s="29" t="s">
        <v>49</v>
      </c>
      <c r="B17" s="19" t="s">
        <v>50</v>
      </c>
      <c r="C17" s="19" t="s">
        <v>51</v>
      </c>
      <c r="D17" s="20" t="s">
        <v>41</v>
      </c>
      <c r="E17" s="20" t="s">
        <v>41</v>
      </c>
      <c r="F17" s="21" t="s">
        <v>42</v>
      </c>
      <c r="G17" s="20" t="s">
        <v>41</v>
      </c>
      <c r="H17" s="22" t="s">
        <v>43</v>
      </c>
      <c r="I17" s="23" t="s">
        <v>44</v>
      </c>
      <c r="J17" s="24">
        <v>14819314</v>
      </c>
      <c r="K17" s="25">
        <v>14819314</v>
      </c>
      <c r="L17" s="23" t="s">
        <v>44</v>
      </c>
      <c r="M17" s="23" t="s">
        <v>44</v>
      </c>
      <c r="N17" s="26" t="s">
        <v>45</v>
      </c>
      <c r="O17" s="27" t="s">
        <v>52</v>
      </c>
      <c r="P17" s="23" t="s">
        <v>47</v>
      </c>
      <c r="Q17" s="30" t="s">
        <v>53</v>
      </c>
      <c r="R17" s="23" t="s">
        <v>44</v>
      </c>
      <c r="S17" s="23" t="s">
        <v>44</v>
      </c>
      <c r="T17" s="23" t="s">
        <v>44</v>
      </c>
      <c r="U17" s="26" t="s">
        <v>41</v>
      </c>
    </row>
    <row r="18" spans="1:21" ht="25" x14ac:dyDescent="0.25">
      <c r="A18" s="31" t="s">
        <v>49</v>
      </c>
      <c r="B18" s="32" t="s">
        <v>50</v>
      </c>
      <c r="C18" s="32" t="s">
        <v>54</v>
      </c>
      <c r="D18" s="31" t="s">
        <v>55</v>
      </c>
      <c r="E18" s="31" t="s">
        <v>55</v>
      </c>
      <c r="F18" s="33" t="s">
        <v>42</v>
      </c>
      <c r="G18" s="34" t="s">
        <v>41</v>
      </c>
      <c r="H18" s="35" t="s">
        <v>43</v>
      </c>
      <c r="I18" s="36" t="s">
        <v>44</v>
      </c>
      <c r="J18" s="37">
        <f>300451200-300451200</f>
        <v>0</v>
      </c>
      <c r="K18" s="37">
        <f>300451200-300451200</f>
        <v>0</v>
      </c>
      <c r="L18" s="36" t="s">
        <v>44</v>
      </c>
      <c r="M18" s="36" t="s">
        <v>44</v>
      </c>
      <c r="N18" s="38" t="s">
        <v>45</v>
      </c>
      <c r="O18" s="39" t="s">
        <v>52</v>
      </c>
      <c r="P18" s="36" t="s">
        <v>47</v>
      </c>
      <c r="Q18" s="40" t="s">
        <v>53</v>
      </c>
      <c r="R18" s="36" t="s">
        <v>44</v>
      </c>
      <c r="S18" s="36" t="s">
        <v>44</v>
      </c>
      <c r="T18" s="36" t="s">
        <v>44</v>
      </c>
      <c r="U18" s="38" t="s">
        <v>41</v>
      </c>
    </row>
    <row r="19" spans="1:21" ht="25" x14ac:dyDescent="0.25">
      <c r="A19" s="18" t="s">
        <v>56</v>
      </c>
      <c r="B19" s="19" t="s">
        <v>57</v>
      </c>
      <c r="C19" s="19" t="s">
        <v>58</v>
      </c>
      <c r="D19" s="20" t="s">
        <v>41</v>
      </c>
      <c r="E19" s="20" t="s">
        <v>41</v>
      </c>
      <c r="F19" s="21" t="s">
        <v>42</v>
      </c>
      <c r="G19" s="20" t="s">
        <v>41</v>
      </c>
      <c r="H19" s="22" t="s">
        <v>43</v>
      </c>
      <c r="I19" s="23" t="s">
        <v>44</v>
      </c>
      <c r="J19" s="24">
        <v>2976822966</v>
      </c>
      <c r="K19" s="25">
        <v>2976822966</v>
      </c>
      <c r="L19" s="23" t="s">
        <v>44</v>
      </c>
      <c r="M19" s="23" t="s">
        <v>44</v>
      </c>
      <c r="N19" s="26" t="s">
        <v>45</v>
      </c>
      <c r="O19" s="27" t="s">
        <v>52</v>
      </c>
      <c r="P19" s="23" t="s">
        <v>47</v>
      </c>
      <c r="Q19" s="30" t="s">
        <v>53</v>
      </c>
      <c r="R19" s="23" t="s">
        <v>44</v>
      </c>
      <c r="S19" s="23" t="s">
        <v>44</v>
      </c>
      <c r="T19" s="23" t="s">
        <v>44</v>
      </c>
      <c r="U19" s="26" t="s">
        <v>41</v>
      </c>
    </row>
    <row r="20" spans="1:21" ht="25" x14ac:dyDescent="0.25">
      <c r="A20" s="20" t="s">
        <v>59</v>
      </c>
      <c r="B20" s="19" t="s">
        <v>60</v>
      </c>
      <c r="C20" s="19" t="s">
        <v>61</v>
      </c>
      <c r="D20" s="41" t="s">
        <v>62</v>
      </c>
      <c r="E20" s="41" t="s">
        <v>62</v>
      </c>
      <c r="F20" s="21" t="s">
        <v>42</v>
      </c>
      <c r="G20" s="20" t="s">
        <v>41</v>
      </c>
      <c r="H20" s="22" t="s">
        <v>43</v>
      </c>
      <c r="I20" s="23" t="s">
        <v>44</v>
      </c>
      <c r="J20" s="24">
        <v>709420944</v>
      </c>
      <c r="K20" s="25">
        <v>709420944</v>
      </c>
      <c r="L20" s="23" t="s">
        <v>44</v>
      </c>
      <c r="M20" s="23" t="s">
        <v>44</v>
      </c>
      <c r="N20" s="26" t="s">
        <v>45</v>
      </c>
      <c r="O20" s="27" t="s">
        <v>63</v>
      </c>
      <c r="P20" s="23" t="s">
        <v>47</v>
      </c>
      <c r="Q20" s="30" t="s">
        <v>64</v>
      </c>
      <c r="R20" s="23" t="s">
        <v>44</v>
      </c>
      <c r="S20" s="23" t="s">
        <v>44</v>
      </c>
      <c r="T20" s="23" t="s">
        <v>44</v>
      </c>
      <c r="U20" s="26" t="s">
        <v>41</v>
      </c>
    </row>
    <row r="21" spans="1:21" ht="25" x14ac:dyDescent="0.25">
      <c r="A21" s="42" t="s">
        <v>65</v>
      </c>
      <c r="B21" s="19" t="s">
        <v>66</v>
      </c>
      <c r="C21" s="19" t="s">
        <v>67</v>
      </c>
      <c r="D21" s="20" t="s">
        <v>68</v>
      </c>
      <c r="E21" s="20" t="s">
        <v>68</v>
      </c>
      <c r="F21" s="21" t="s">
        <v>41</v>
      </c>
      <c r="G21" s="20" t="s">
        <v>41</v>
      </c>
      <c r="H21" s="22" t="s">
        <v>69</v>
      </c>
      <c r="I21" s="23" t="s">
        <v>44</v>
      </c>
      <c r="J21" s="24">
        <v>11388000</v>
      </c>
      <c r="K21" s="25">
        <v>11388000</v>
      </c>
      <c r="L21" s="23" t="s">
        <v>44</v>
      </c>
      <c r="M21" s="23" t="s">
        <v>44</v>
      </c>
      <c r="N21" s="26" t="s">
        <v>45</v>
      </c>
      <c r="O21" s="27" t="s">
        <v>70</v>
      </c>
      <c r="P21" s="23" t="s">
        <v>47</v>
      </c>
      <c r="Q21" s="30" t="s">
        <v>71</v>
      </c>
      <c r="R21" s="23" t="s">
        <v>44</v>
      </c>
      <c r="S21" s="23" t="s">
        <v>44</v>
      </c>
      <c r="T21" s="23" t="s">
        <v>44</v>
      </c>
      <c r="U21" s="26" t="s">
        <v>41</v>
      </c>
    </row>
    <row r="22" spans="1:21" ht="25" x14ac:dyDescent="0.25">
      <c r="A22" s="42" t="s">
        <v>65</v>
      </c>
      <c r="B22" s="19" t="s">
        <v>66</v>
      </c>
      <c r="C22" s="19" t="s">
        <v>72</v>
      </c>
      <c r="D22" s="18" t="s">
        <v>55</v>
      </c>
      <c r="E22" s="18" t="s">
        <v>55</v>
      </c>
      <c r="F22" s="21" t="s">
        <v>41</v>
      </c>
      <c r="G22" s="20" t="s">
        <v>41</v>
      </c>
      <c r="H22" s="22" t="s">
        <v>43</v>
      </c>
      <c r="I22" s="23" t="s">
        <v>44</v>
      </c>
      <c r="J22" s="24">
        <v>7621000</v>
      </c>
      <c r="K22" s="25">
        <v>7621000</v>
      </c>
      <c r="L22" s="23" t="s">
        <v>44</v>
      </c>
      <c r="M22" s="23" t="s">
        <v>44</v>
      </c>
      <c r="N22" s="26" t="s">
        <v>45</v>
      </c>
      <c r="O22" s="27" t="s">
        <v>70</v>
      </c>
      <c r="P22" s="23" t="s">
        <v>47</v>
      </c>
      <c r="Q22" s="30" t="s">
        <v>71</v>
      </c>
      <c r="R22" s="23" t="s">
        <v>44</v>
      </c>
      <c r="S22" s="23" t="s">
        <v>44</v>
      </c>
      <c r="T22" s="23" t="s">
        <v>44</v>
      </c>
      <c r="U22" s="26" t="s">
        <v>41</v>
      </c>
    </row>
    <row r="23" spans="1:21" ht="25" x14ac:dyDescent="0.25">
      <c r="A23" s="18" t="s">
        <v>73</v>
      </c>
      <c r="B23" s="19" t="s">
        <v>74</v>
      </c>
      <c r="C23" s="19" t="s">
        <v>75</v>
      </c>
      <c r="D23" s="20" t="s">
        <v>41</v>
      </c>
      <c r="E23" s="20" t="s">
        <v>41</v>
      </c>
      <c r="F23" s="21" t="s">
        <v>42</v>
      </c>
      <c r="G23" s="20" t="s">
        <v>41</v>
      </c>
      <c r="H23" s="22" t="s">
        <v>43</v>
      </c>
      <c r="I23" s="23" t="s">
        <v>44</v>
      </c>
      <c r="J23" s="24">
        <v>504960000</v>
      </c>
      <c r="K23" s="25">
        <v>504960000</v>
      </c>
      <c r="L23" s="23" t="s">
        <v>44</v>
      </c>
      <c r="M23" s="23" t="s">
        <v>44</v>
      </c>
      <c r="N23" s="26" t="s">
        <v>45</v>
      </c>
      <c r="O23" s="27" t="s">
        <v>52</v>
      </c>
      <c r="P23" s="23" t="s">
        <v>47</v>
      </c>
      <c r="Q23" s="30" t="s">
        <v>53</v>
      </c>
      <c r="R23" s="23" t="s">
        <v>44</v>
      </c>
      <c r="S23" s="23" t="s">
        <v>44</v>
      </c>
      <c r="T23" s="23" t="s">
        <v>44</v>
      </c>
      <c r="U23" s="26" t="s">
        <v>41</v>
      </c>
    </row>
    <row r="24" spans="1:21" ht="25" x14ac:dyDescent="0.25">
      <c r="A24" s="34" t="s">
        <v>76</v>
      </c>
      <c r="B24" s="32" t="s">
        <v>77</v>
      </c>
      <c r="C24" s="32" t="s">
        <v>78</v>
      </c>
      <c r="D24" s="43" t="s">
        <v>79</v>
      </c>
      <c r="E24" s="43" t="s">
        <v>79</v>
      </c>
      <c r="F24" s="33" t="s">
        <v>41</v>
      </c>
      <c r="G24" s="34" t="s">
        <v>41</v>
      </c>
      <c r="H24" s="35" t="s">
        <v>43</v>
      </c>
      <c r="I24" s="36" t="s">
        <v>44</v>
      </c>
      <c r="J24" s="44">
        <v>1532368950</v>
      </c>
      <c r="K24" s="44">
        <f>1596218424-63849474</f>
        <v>1532368950</v>
      </c>
      <c r="L24" s="36" t="s">
        <v>44</v>
      </c>
      <c r="M24" s="36" t="s">
        <v>44</v>
      </c>
      <c r="N24" s="38" t="s">
        <v>45</v>
      </c>
      <c r="O24" s="39" t="s">
        <v>52</v>
      </c>
      <c r="P24" s="36" t="s">
        <v>47</v>
      </c>
      <c r="Q24" s="40" t="s">
        <v>53</v>
      </c>
      <c r="R24" s="36" t="s">
        <v>44</v>
      </c>
      <c r="S24" s="36" t="s">
        <v>44</v>
      </c>
      <c r="T24" s="36" t="s">
        <v>44</v>
      </c>
      <c r="U24" s="38" t="s">
        <v>41</v>
      </c>
    </row>
    <row r="25" spans="1:21" ht="25" x14ac:dyDescent="0.25">
      <c r="A25" s="20" t="s">
        <v>76</v>
      </c>
      <c r="B25" s="19" t="s">
        <v>77</v>
      </c>
      <c r="C25" s="19" t="s">
        <v>80</v>
      </c>
      <c r="D25" s="41" t="s">
        <v>62</v>
      </c>
      <c r="E25" s="41" t="s">
        <v>62</v>
      </c>
      <c r="F25" s="21" t="s">
        <v>42</v>
      </c>
      <c r="G25" s="20" t="s">
        <v>41</v>
      </c>
      <c r="H25" s="22" t="s">
        <v>43</v>
      </c>
      <c r="I25" s="23" t="s">
        <v>44</v>
      </c>
      <c r="J25" s="24">
        <v>22000000</v>
      </c>
      <c r="K25" s="25">
        <v>22000000</v>
      </c>
      <c r="L25" s="23" t="s">
        <v>44</v>
      </c>
      <c r="M25" s="23" t="s">
        <v>44</v>
      </c>
      <c r="N25" s="26" t="s">
        <v>45</v>
      </c>
      <c r="O25" s="27" t="s">
        <v>63</v>
      </c>
      <c r="P25" s="23" t="s">
        <v>47</v>
      </c>
      <c r="Q25" s="30" t="s">
        <v>64</v>
      </c>
      <c r="R25" s="23" t="s">
        <v>44</v>
      </c>
      <c r="S25" s="23" t="s">
        <v>44</v>
      </c>
      <c r="T25" s="23" t="s">
        <v>44</v>
      </c>
      <c r="U25" s="26" t="s">
        <v>41</v>
      </c>
    </row>
    <row r="26" spans="1:21" ht="25" x14ac:dyDescent="0.25">
      <c r="A26" s="20" t="s">
        <v>81</v>
      </c>
      <c r="B26" s="19" t="s">
        <v>77</v>
      </c>
      <c r="C26" s="19" t="s">
        <v>82</v>
      </c>
      <c r="D26" s="41" t="s">
        <v>83</v>
      </c>
      <c r="E26" s="41" t="s">
        <v>83</v>
      </c>
      <c r="F26" s="21" t="s">
        <v>42</v>
      </c>
      <c r="G26" s="20" t="s">
        <v>41</v>
      </c>
      <c r="H26" s="22" t="s">
        <v>43</v>
      </c>
      <c r="I26" s="23" t="s">
        <v>44</v>
      </c>
      <c r="J26" s="24">
        <v>42206244</v>
      </c>
      <c r="K26" s="25">
        <v>42206244</v>
      </c>
      <c r="L26" s="23" t="s">
        <v>44</v>
      </c>
      <c r="M26" s="23" t="s">
        <v>44</v>
      </c>
      <c r="N26" s="26" t="s">
        <v>45</v>
      </c>
      <c r="O26" s="27" t="s">
        <v>84</v>
      </c>
      <c r="P26" s="23" t="s">
        <v>47</v>
      </c>
      <c r="Q26" s="30" t="s">
        <v>85</v>
      </c>
      <c r="R26" s="23" t="s">
        <v>44</v>
      </c>
      <c r="S26" s="23" t="s">
        <v>44</v>
      </c>
      <c r="T26" s="23" t="s">
        <v>44</v>
      </c>
      <c r="U26" s="26" t="s">
        <v>41</v>
      </c>
    </row>
    <row r="27" spans="1:21" ht="25" x14ac:dyDescent="0.25">
      <c r="A27" s="34" t="s">
        <v>81</v>
      </c>
      <c r="B27" s="32" t="s">
        <v>77</v>
      </c>
      <c r="C27" s="32" t="s">
        <v>86</v>
      </c>
      <c r="D27" s="43" t="s">
        <v>87</v>
      </c>
      <c r="E27" s="43" t="s">
        <v>87</v>
      </c>
      <c r="F27" s="33" t="s">
        <v>42</v>
      </c>
      <c r="G27" s="34" t="s">
        <v>41</v>
      </c>
      <c r="H27" s="35" t="s">
        <v>43</v>
      </c>
      <c r="I27" s="36" t="s">
        <v>44</v>
      </c>
      <c r="J27" s="44">
        <v>149328000</v>
      </c>
      <c r="K27" s="45">
        <f>120000000+29328000</f>
        <v>149328000</v>
      </c>
      <c r="L27" s="36" t="s">
        <v>44</v>
      </c>
      <c r="M27" s="36" t="s">
        <v>44</v>
      </c>
      <c r="N27" s="38" t="s">
        <v>45</v>
      </c>
      <c r="O27" s="39" t="s">
        <v>84</v>
      </c>
      <c r="P27" s="36" t="s">
        <v>47</v>
      </c>
      <c r="Q27" s="40" t="s">
        <v>85</v>
      </c>
      <c r="R27" s="36" t="s">
        <v>44</v>
      </c>
      <c r="S27" s="36" t="s">
        <v>44</v>
      </c>
      <c r="T27" s="36" t="s">
        <v>44</v>
      </c>
      <c r="U27" s="38" t="s">
        <v>41</v>
      </c>
    </row>
    <row r="28" spans="1:21" ht="25" x14ac:dyDescent="0.25">
      <c r="A28" s="20" t="s">
        <v>81</v>
      </c>
      <c r="B28" s="19" t="s">
        <v>77</v>
      </c>
      <c r="C28" s="19" t="s">
        <v>88</v>
      </c>
      <c r="D28" s="20" t="s">
        <v>83</v>
      </c>
      <c r="E28" s="20" t="s">
        <v>83</v>
      </c>
      <c r="F28" s="21" t="s">
        <v>41</v>
      </c>
      <c r="G28" s="20" t="s">
        <v>41</v>
      </c>
      <c r="H28" s="22" t="s">
        <v>43</v>
      </c>
      <c r="I28" s="23" t="s">
        <v>44</v>
      </c>
      <c r="J28" s="24">
        <v>225773070</v>
      </c>
      <c r="K28" s="25">
        <v>225773070</v>
      </c>
      <c r="L28" s="23" t="s">
        <v>44</v>
      </c>
      <c r="M28" s="23" t="s">
        <v>44</v>
      </c>
      <c r="N28" s="26" t="s">
        <v>45</v>
      </c>
      <c r="O28" s="27" t="s">
        <v>89</v>
      </c>
      <c r="P28" s="23" t="s">
        <v>47</v>
      </c>
      <c r="Q28" s="30" t="s">
        <v>90</v>
      </c>
      <c r="R28" s="23" t="s">
        <v>44</v>
      </c>
      <c r="S28" s="23" t="s">
        <v>44</v>
      </c>
      <c r="T28" s="23" t="s">
        <v>44</v>
      </c>
      <c r="U28" s="26" t="s">
        <v>41</v>
      </c>
    </row>
    <row r="29" spans="1:21" ht="25" x14ac:dyDescent="0.25">
      <c r="A29" s="34" t="s">
        <v>91</v>
      </c>
      <c r="B29" s="32" t="s">
        <v>92</v>
      </c>
      <c r="C29" s="32" t="s">
        <v>93</v>
      </c>
      <c r="D29" s="34" t="s">
        <v>41</v>
      </c>
      <c r="E29" s="34" t="s">
        <v>41</v>
      </c>
      <c r="F29" s="33" t="s">
        <v>42</v>
      </c>
      <c r="G29" s="34" t="s">
        <v>41</v>
      </c>
      <c r="H29" s="35" t="s">
        <v>43</v>
      </c>
      <c r="I29" s="36" t="s">
        <v>44</v>
      </c>
      <c r="J29" s="44">
        <v>99491109</v>
      </c>
      <c r="K29" s="44">
        <f>86282412+13208697</f>
        <v>99491109</v>
      </c>
      <c r="L29" s="36" t="s">
        <v>44</v>
      </c>
      <c r="M29" s="36" t="s">
        <v>44</v>
      </c>
      <c r="N29" s="38" t="s">
        <v>45</v>
      </c>
      <c r="O29" s="39" t="s">
        <v>63</v>
      </c>
      <c r="P29" s="36" t="s">
        <v>47</v>
      </c>
      <c r="Q29" s="40" t="s">
        <v>64</v>
      </c>
      <c r="R29" s="36" t="s">
        <v>44</v>
      </c>
      <c r="S29" s="36" t="s">
        <v>44</v>
      </c>
      <c r="T29" s="36" t="s">
        <v>44</v>
      </c>
      <c r="U29" s="38" t="s">
        <v>41</v>
      </c>
    </row>
    <row r="30" spans="1:21" ht="25" x14ac:dyDescent="0.25">
      <c r="A30" s="20" t="s">
        <v>94</v>
      </c>
      <c r="B30" s="19" t="s">
        <v>92</v>
      </c>
      <c r="C30" s="19" t="s">
        <v>95</v>
      </c>
      <c r="D30" s="20" t="s">
        <v>41</v>
      </c>
      <c r="E30" s="20" t="s">
        <v>41</v>
      </c>
      <c r="F30" s="21" t="s">
        <v>42</v>
      </c>
      <c r="G30" s="20" t="s">
        <v>41</v>
      </c>
      <c r="H30" s="22" t="s">
        <v>43</v>
      </c>
      <c r="I30" s="23" t="s">
        <v>44</v>
      </c>
      <c r="J30" s="24">
        <v>259673848</v>
      </c>
      <c r="K30" s="25">
        <v>259673848</v>
      </c>
      <c r="L30" s="23" t="s">
        <v>44</v>
      </c>
      <c r="M30" s="23" t="s">
        <v>44</v>
      </c>
      <c r="N30" s="26" t="s">
        <v>45</v>
      </c>
      <c r="O30" s="27" t="s">
        <v>63</v>
      </c>
      <c r="P30" s="23" t="s">
        <v>47</v>
      </c>
      <c r="Q30" s="30" t="s">
        <v>64</v>
      </c>
      <c r="R30" s="23" t="s">
        <v>44</v>
      </c>
      <c r="S30" s="23" t="s">
        <v>44</v>
      </c>
      <c r="T30" s="23" t="s">
        <v>44</v>
      </c>
      <c r="U30" s="26" t="s">
        <v>41</v>
      </c>
    </row>
    <row r="31" spans="1:21" ht="25" x14ac:dyDescent="0.25">
      <c r="A31" s="20" t="s">
        <v>96</v>
      </c>
      <c r="B31" s="19" t="s">
        <v>97</v>
      </c>
      <c r="C31" s="19" t="s">
        <v>98</v>
      </c>
      <c r="D31" s="20" t="s">
        <v>41</v>
      </c>
      <c r="E31" s="20" t="s">
        <v>41</v>
      </c>
      <c r="F31" s="21" t="s">
        <v>42</v>
      </c>
      <c r="G31" s="20" t="s">
        <v>41</v>
      </c>
      <c r="H31" s="22" t="s">
        <v>43</v>
      </c>
      <c r="I31" s="23" t="s">
        <v>44</v>
      </c>
      <c r="J31" s="24">
        <v>79374996</v>
      </c>
      <c r="K31" s="25">
        <v>79374996</v>
      </c>
      <c r="L31" s="23" t="s">
        <v>44</v>
      </c>
      <c r="M31" s="23" t="s">
        <v>44</v>
      </c>
      <c r="N31" s="26" t="s">
        <v>45</v>
      </c>
      <c r="O31" s="27" t="s">
        <v>63</v>
      </c>
      <c r="P31" s="23" t="s">
        <v>47</v>
      </c>
      <c r="Q31" s="30" t="s">
        <v>64</v>
      </c>
      <c r="R31" s="23" t="s">
        <v>44</v>
      </c>
      <c r="S31" s="23" t="s">
        <v>44</v>
      </c>
      <c r="T31" s="23" t="s">
        <v>44</v>
      </c>
      <c r="U31" s="26" t="s">
        <v>41</v>
      </c>
    </row>
    <row r="32" spans="1:21" ht="25" x14ac:dyDescent="0.25">
      <c r="A32" s="20" t="s">
        <v>96</v>
      </c>
      <c r="B32" s="19" t="s">
        <v>97</v>
      </c>
      <c r="C32" s="19" t="s">
        <v>99</v>
      </c>
      <c r="D32" s="20" t="s">
        <v>41</v>
      </c>
      <c r="E32" s="20" t="s">
        <v>41</v>
      </c>
      <c r="F32" s="21" t="s">
        <v>42</v>
      </c>
      <c r="G32" s="20" t="s">
        <v>41</v>
      </c>
      <c r="H32" s="22" t="s">
        <v>43</v>
      </c>
      <c r="I32" s="23" t="s">
        <v>44</v>
      </c>
      <c r="J32" s="24">
        <v>60104760</v>
      </c>
      <c r="K32" s="25">
        <v>60104760</v>
      </c>
      <c r="L32" s="23" t="s">
        <v>44</v>
      </c>
      <c r="M32" s="23" t="s">
        <v>44</v>
      </c>
      <c r="N32" s="26" t="s">
        <v>45</v>
      </c>
      <c r="O32" s="27" t="s">
        <v>63</v>
      </c>
      <c r="P32" s="23" t="s">
        <v>47</v>
      </c>
      <c r="Q32" s="30" t="s">
        <v>64</v>
      </c>
      <c r="R32" s="23" t="s">
        <v>44</v>
      </c>
      <c r="S32" s="23" t="s">
        <v>44</v>
      </c>
      <c r="T32" s="23" t="s">
        <v>44</v>
      </c>
      <c r="U32" s="26" t="s">
        <v>41</v>
      </c>
    </row>
    <row r="33" spans="1:21" ht="25" x14ac:dyDescent="0.25">
      <c r="A33" s="18" t="s">
        <v>100</v>
      </c>
      <c r="B33" s="19" t="s">
        <v>101</v>
      </c>
      <c r="C33" s="19" t="s">
        <v>102</v>
      </c>
      <c r="D33" s="41" t="s">
        <v>62</v>
      </c>
      <c r="E33" s="41" t="s">
        <v>62</v>
      </c>
      <c r="F33" s="21" t="s">
        <v>42</v>
      </c>
      <c r="G33" s="20" t="s">
        <v>41</v>
      </c>
      <c r="H33" s="22" t="s">
        <v>43</v>
      </c>
      <c r="I33" s="23" t="s">
        <v>44</v>
      </c>
      <c r="J33" s="24">
        <v>34521843</v>
      </c>
      <c r="K33" s="25">
        <v>34521843</v>
      </c>
      <c r="L33" s="23" t="s">
        <v>44</v>
      </c>
      <c r="M33" s="23" t="s">
        <v>44</v>
      </c>
      <c r="N33" s="26" t="s">
        <v>45</v>
      </c>
      <c r="O33" s="27" t="s">
        <v>103</v>
      </c>
      <c r="P33" s="23" t="s">
        <v>47</v>
      </c>
      <c r="Q33" s="30" t="s">
        <v>104</v>
      </c>
      <c r="R33" s="23" t="s">
        <v>44</v>
      </c>
      <c r="S33" s="23" t="s">
        <v>44</v>
      </c>
      <c r="T33" s="23" t="s">
        <v>44</v>
      </c>
      <c r="U33" s="26" t="s">
        <v>41</v>
      </c>
    </row>
    <row r="34" spans="1:21" ht="25" x14ac:dyDescent="0.25">
      <c r="A34" s="18" t="s">
        <v>105</v>
      </c>
      <c r="B34" s="19" t="s">
        <v>106</v>
      </c>
      <c r="C34" s="19" t="s">
        <v>107</v>
      </c>
      <c r="D34" s="20" t="s">
        <v>41</v>
      </c>
      <c r="E34" s="20" t="s">
        <v>41</v>
      </c>
      <c r="F34" s="21" t="s">
        <v>42</v>
      </c>
      <c r="G34" s="20" t="s">
        <v>41</v>
      </c>
      <c r="H34" s="22" t="s">
        <v>43</v>
      </c>
      <c r="I34" s="23" t="s">
        <v>44</v>
      </c>
      <c r="J34" s="24">
        <v>854799996</v>
      </c>
      <c r="K34" s="25">
        <v>854799996</v>
      </c>
      <c r="L34" s="23" t="s">
        <v>44</v>
      </c>
      <c r="M34" s="23" t="s">
        <v>44</v>
      </c>
      <c r="N34" s="26" t="s">
        <v>45</v>
      </c>
      <c r="O34" s="27" t="s">
        <v>103</v>
      </c>
      <c r="P34" s="23" t="s">
        <v>47</v>
      </c>
      <c r="Q34" s="30" t="s">
        <v>104</v>
      </c>
      <c r="R34" s="23" t="s">
        <v>44</v>
      </c>
      <c r="S34" s="23" t="s">
        <v>44</v>
      </c>
      <c r="T34" s="23" t="s">
        <v>44</v>
      </c>
      <c r="U34" s="26" t="s">
        <v>41</v>
      </c>
    </row>
    <row r="35" spans="1:21" ht="25" x14ac:dyDescent="0.25">
      <c r="A35" s="18" t="s">
        <v>108</v>
      </c>
      <c r="B35" s="19" t="s">
        <v>109</v>
      </c>
      <c r="C35" s="19" t="s">
        <v>110</v>
      </c>
      <c r="D35" s="20" t="s">
        <v>41</v>
      </c>
      <c r="E35" s="20" t="s">
        <v>41</v>
      </c>
      <c r="F35" s="21" t="s">
        <v>42</v>
      </c>
      <c r="G35" s="20" t="s">
        <v>41</v>
      </c>
      <c r="H35" s="22" t="s">
        <v>43</v>
      </c>
      <c r="I35" s="23" t="s">
        <v>44</v>
      </c>
      <c r="J35" s="24">
        <v>288447996</v>
      </c>
      <c r="K35" s="25">
        <v>288447996</v>
      </c>
      <c r="L35" s="23" t="s">
        <v>44</v>
      </c>
      <c r="M35" s="23" t="s">
        <v>44</v>
      </c>
      <c r="N35" s="26" t="s">
        <v>45</v>
      </c>
      <c r="O35" s="27" t="s">
        <v>103</v>
      </c>
      <c r="P35" s="23" t="s">
        <v>47</v>
      </c>
      <c r="Q35" s="30" t="s">
        <v>104</v>
      </c>
      <c r="R35" s="23" t="s">
        <v>44</v>
      </c>
      <c r="S35" s="23" t="s">
        <v>44</v>
      </c>
      <c r="T35" s="23" t="s">
        <v>44</v>
      </c>
      <c r="U35" s="26" t="s">
        <v>41</v>
      </c>
    </row>
    <row r="36" spans="1:21" ht="25" x14ac:dyDescent="0.25">
      <c r="A36" s="18" t="s">
        <v>108</v>
      </c>
      <c r="B36" s="19" t="s">
        <v>109</v>
      </c>
      <c r="C36" s="19" t="s">
        <v>111</v>
      </c>
      <c r="D36" s="20" t="s">
        <v>41</v>
      </c>
      <c r="E36" s="20" t="s">
        <v>41</v>
      </c>
      <c r="F36" s="21" t="s">
        <v>42</v>
      </c>
      <c r="G36" s="20" t="s">
        <v>41</v>
      </c>
      <c r="H36" s="22" t="s">
        <v>43</v>
      </c>
      <c r="I36" s="23" t="s">
        <v>44</v>
      </c>
      <c r="J36" s="24">
        <v>108720000</v>
      </c>
      <c r="K36" s="25">
        <v>108720000</v>
      </c>
      <c r="L36" s="23" t="s">
        <v>44</v>
      </c>
      <c r="M36" s="23" t="s">
        <v>44</v>
      </c>
      <c r="N36" s="26" t="s">
        <v>45</v>
      </c>
      <c r="O36" s="27" t="s">
        <v>103</v>
      </c>
      <c r="P36" s="23" t="s">
        <v>47</v>
      </c>
      <c r="Q36" s="30" t="s">
        <v>104</v>
      </c>
      <c r="R36" s="23" t="s">
        <v>44</v>
      </c>
      <c r="S36" s="23" t="s">
        <v>44</v>
      </c>
      <c r="T36" s="23" t="s">
        <v>44</v>
      </c>
      <c r="U36" s="26" t="s">
        <v>41</v>
      </c>
    </row>
    <row r="37" spans="1:21" ht="25" x14ac:dyDescent="0.25">
      <c r="A37" s="18" t="s">
        <v>108</v>
      </c>
      <c r="B37" s="19" t="s">
        <v>109</v>
      </c>
      <c r="C37" s="19" t="s">
        <v>112</v>
      </c>
      <c r="D37" s="20" t="s">
        <v>41</v>
      </c>
      <c r="E37" s="20" t="s">
        <v>41</v>
      </c>
      <c r="F37" s="21" t="s">
        <v>42</v>
      </c>
      <c r="G37" s="20" t="s">
        <v>41</v>
      </c>
      <c r="H37" s="22" t="s">
        <v>43</v>
      </c>
      <c r="I37" s="23" t="s">
        <v>44</v>
      </c>
      <c r="J37" s="24">
        <v>133436400</v>
      </c>
      <c r="K37" s="25">
        <v>133436400</v>
      </c>
      <c r="L37" s="23" t="s">
        <v>44</v>
      </c>
      <c r="M37" s="23" t="s">
        <v>44</v>
      </c>
      <c r="N37" s="26" t="s">
        <v>45</v>
      </c>
      <c r="O37" s="27" t="s">
        <v>103</v>
      </c>
      <c r="P37" s="23" t="s">
        <v>47</v>
      </c>
      <c r="Q37" s="30" t="s">
        <v>104</v>
      </c>
      <c r="R37" s="23" t="s">
        <v>44</v>
      </c>
      <c r="S37" s="23" t="s">
        <v>44</v>
      </c>
      <c r="T37" s="23" t="s">
        <v>44</v>
      </c>
      <c r="U37" s="26" t="s">
        <v>41</v>
      </c>
    </row>
    <row r="38" spans="1:21" ht="25" x14ac:dyDescent="0.25">
      <c r="A38" s="18" t="s">
        <v>113</v>
      </c>
      <c r="B38" s="19" t="s">
        <v>114</v>
      </c>
      <c r="C38" s="19" t="s">
        <v>115</v>
      </c>
      <c r="D38" s="41" t="s">
        <v>62</v>
      </c>
      <c r="E38" s="41" t="s">
        <v>55</v>
      </c>
      <c r="F38" s="21" t="s">
        <v>42</v>
      </c>
      <c r="G38" s="20" t="s">
        <v>41</v>
      </c>
      <c r="H38" s="22" t="s">
        <v>43</v>
      </c>
      <c r="I38" s="46" t="s">
        <v>44</v>
      </c>
      <c r="J38" s="24">
        <v>105548359</v>
      </c>
      <c r="K38" s="47">
        <v>105548359</v>
      </c>
      <c r="L38" s="46" t="s">
        <v>44</v>
      </c>
      <c r="M38" s="46" t="s">
        <v>44</v>
      </c>
      <c r="N38" s="48" t="s">
        <v>45</v>
      </c>
      <c r="O38" s="27" t="s">
        <v>103</v>
      </c>
      <c r="P38" s="46" t="s">
        <v>47</v>
      </c>
      <c r="Q38" s="30" t="s">
        <v>104</v>
      </c>
      <c r="R38" s="46" t="s">
        <v>44</v>
      </c>
      <c r="S38" s="46" t="s">
        <v>44</v>
      </c>
      <c r="T38" s="46" t="s">
        <v>44</v>
      </c>
      <c r="U38" s="48" t="s">
        <v>41</v>
      </c>
    </row>
    <row r="39" spans="1:21" ht="25.5" customHeight="1" x14ac:dyDescent="0.25">
      <c r="A39" s="18" t="s">
        <v>113</v>
      </c>
      <c r="B39" s="19" t="s">
        <v>114</v>
      </c>
      <c r="C39" s="19" t="s">
        <v>116</v>
      </c>
      <c r="D39" s="41" t="s">
        <v>62</v>
      </c>
      <c r="E39" s="41" t="s">
        <v>62</v>
      </c>
      <c r="F39" s="21" t="s">
        <v>42</v>
      </c>
      <c r="G39" s="20" t="s">
        <v>41</v>
      </c>
      <c r="H39" s="22" t="s">
        <v>43</v>
      </c>
      <c r="I39" s="23" t="s">
        <v>44</v>
      </c>
      <c r="J39" s="24">
        <v>848746176</v>
      </c>
      <c r="K39" s="25">
        <v>848746176</v>
      </c>
      <c r="L39" s="23" t="s">
        <v>44</v>
      </c>
      <c r="M39" s="23" t="s">
        <v>44</v>
      </c>
      <c r="N39" s="26" t="s">
        <v>45</v>
      </c>
      <c r="O39" s="27" t="s">
        <v>103</v>
      </c>
      <c r="P39" s="23" t="s">
        <v>47</v>
      </c>
      <c r="Q39" s="30" t="s">
        <v>104</v>
      </c>
      <c r="R39" s="23" t="s">
        <v>44</v>
      </c>
      <c r="S39" s="23" t="s">
        <v>44</v>
      </c>
      <c r="T39" s="23" t="s">
        <v>44</v>
      </c>
      <c r="U39" s="26" t="s">
        <v>41</v>
      </c>
    </row>
    <row r="40" spans="1:21" ht="25.5" customHeight="1" x14ac:dyDescent="0.25">
      <c r="A40" s="18" t="s">
        <v>117</v>
      </c>
      <c r="B40" s="19" t="s">
        <v>118</v>
      </c>
      <c r="C40" s="19" t="s">
        <v>119</v>
      </c>
      <c r="D40" s="20" t="s">
        <v>120</v>
      </c>
      <c r="E40" s="20" t="s">
        <v>120</v>
      </c>
      <c r="F40" s="21" t="s">
        <v>42</v>
      </c>
      <c r="G40" s="20" t="s">
        <v>41</v>
      </c>
      <c r="H40" s="22" t="s">
        <v>43</v>
      </c>
      <c r="I40" s="23" t="s">
        <v>44</v>
      </c>
      <c r="J40" s="24">
        <v>2700000000</v>
      </c>
      <c r="K40" s="25">
        <v>2700000000</v>
      </c>
      <c r="L40" s="23" t="s">
        <v>44</v>
      </c>
      <c r="M40" s="23" t="s">
        <v>44</v>
      </c>
      <c r="N40" s="26" t="s">
        <v>45</v>
      </c>
      <c r="O40" s="27" t="s">
        <v>103</v>
      </c>
      <c r="P40" s="23" t="s">
        <v>47</v>
      </c>
      <c r="Q40" s="30" t="s">
        <v>104</v>
      </c>
      <c r="R40" s="23" t="s">
        <v>44</v>
      </c>
      <c r="S40" s="23" t="s">
        <v>44</v>
      </c>
      <c r="T40" s="23" t="s">
        <v>44</v>
      </c>
      <c r="U40" s="26" t="s">
        <v>41</v>
      </c>
    </row>
    <row r="41" spans="1:21" ht="25.5" customHeight="1" x14ac:dyDescent="0.25">
      <c r="A41" s="18" t="s">
        <v>117</v>
      </c>
      <c r="B41" s="19" t="s">
        <v>118</v>
      </c>
      <c r="C41" s="19" t="s">
        <v>121</v>
      </c>
      <c r="D41" s="20" t="s">
        <v>41</v>
      </c>
      <c r="E41" s="20" t="s">
        <v>41</v>
      </c>
      <c r="F41" s="21" t="s">
        <v>122</v>
      </c>
      <c r="G41" s="20" t="s">
        <v>41</v>
      </c>
      <c r="H41" s="22" t="s">
        <v>43</v>
      </c>
      <c r="I41" s="23" t="s">
        <v>44</v>
      </c>
      <c r="J41" s="24">
        <v>80000000</v>
      </c>
      <c r="K41" s="25">
        <v>80000000</v>
      </c>
      <c r="L41" s="23" t="s">
        <v>44</v>
      </c>
      <c r="M41" s="23" t="s">
        <v>44</v>
      </c>
      <c r="N41" s="26" t="s">
        <v>45</v>
      </c>
      <c r="O41" s="27" t="s">
        <v>103</v>
      </c>
      <c r="P41" s="23" t="s">
        <v>47</v>
      </c>
      <c r="Q41" s="30" t="s">
        <v>104</v>
      </c>
      <c r="R41" s="23" t="s">
        <v>44</v>
      </c>
      <c r="S41" s="23" t="s">
        <v>44</v>
      </c>
      <c r="T41" s="23" t="s">
        <v>44</v>
      </c>
      <c r="U41" s="26" t="s">
        <v>41</v>
      </c>
    </row>
    <row r="42" spans="1:21" ht="25.5" customHeight="1" x14ac:dyDescent="0.25">
      <c r="A42" s="18" t="s">
        <v>123</v>
      </c>
      <c r="B42" s="19" t="s">
        <v>124</v>
      </c>
      <c r="C42" s="19" t="s">
        <v>125</v>
      </c>
      <c r="D42" s="20" t="s">
        <v>41</v>
      </c>
      <c r="E42" s="20" t="s">
        <v>41</v>
      </c>
      <c r="F42" s="21" t="s">
        <v>42</v>
      </c>
      <c r="G42" s="20" t="s">
        <v>41</v>
      </c>
      <c r="H42" s="22" t="s">
        <v>43</v>
      </c>
      <c r="I42" s="23" t="s">
        <v>44</v>
      </c>
      <c r="J42" s="24">
        <v>56112000</v>
      </c>
      <c r="K42" s="25">
        <v>56112000</v>
      </c>
      <c r="L42" s="23" t="s">
        <v>44</v>
      </c>
      <c r="M42" s="23" t="s">
        <v>44</v>
      </c>
      <c r="N42" s="26" t="s">
        <v>45</v>
      </c>
      <c r="O42" s="27" t="s">
        <v>103</v>
      </c>
      <c r="P42" s="23" t="s">
        <v>47</v>
      </c>
      <c r="Q42" s="30" t="s">
        <v>104</v>
      </c>
      <c r="R42" s="23" t="s">
        <v>44</v>
      </c>
      <c r="S42" s="23" t="s">
        <v>44</v>
      </c>
      <c r="T42" s="23" t="s">
        <v>44</v>
      </c>
      <c r="U42" s="26" t="s">
        <v>41</v>
      </c>
    </row>
    <row r="43" spans="1:21" ht="25.5" customHeight="1" x14ac:dyDescent="0.25">
      <c r="A43" s="18" t="s">
        <v>123</v>
      </c>
      <c r="B43" s="19" t="s">
        <v>124</v>
      </c>
      <c r="C43" s="19" t="s">
        <v>126</v>
      </c>
      <c r="D43" s="20" t="s">
        <v>41</v>
      </c>
      <c r="E43" s="20" t="s">
        <v>41</v>
      </c>
      <c r="F43" s="21" t="s">
        <v>42</v>
      </c>
      <c r="G43" s="20" t="s">
        <v>41</v>
      </c>
      <c r="H43" s="22" t="s">
        <v>43</v>
      </c>
      <c r="I43" s="23" t="s">
        <v>44</v>
      </c>
      <c r="J43" s="24">
        <v>126240000</v>
      </c>
      <c r="K43" s="25">
        <v>126240000</v>
      </c>
      <c r="L43" s="23" t="s">
        <v>44</v>
      </c>
      <c r="M43" s="23" t="s">
        <v>44</v>
      </c>
      <c r="N43" s="26" t="s">
        <v>45</v>
      </c>
      <c r="O43" s="27" t="s">
        <v>103</v>
      </c>
      <c r="P43" s="23" t="s">
        <v>47</v>
      </c>
      <c r="Q43" s="30" t="s">
        <v>104</v>
      </c>
      <c r="R43" s="23" t="s">
        <v>44</v>
      </c>
      <c r="S43" s="23" t="s">
        <v>44</v>
      </c>
      <c r="T43" s="23" t="s">
        <v>44</v>
      </c>
      <c r="U43" s="26" t="s">
        <v>41</v>
      </c>
    </row>
    <row r="44" spans="1:21" ht="25.5" customHeight="1" x14ac:dyDescent="0.25">
      <c r="A44" s="18" t="s">
        <v>123</v>
      </c>
      <c r="B44" s="19" t="s">
        <v>124</v>
      </c>
      <c r="C44" s="19" t="s">
        <v>127</v>
      </c>
      <c r="D44" s="20" t="s">
        <v>41</v>
      </c>
      <c r="E44" s="20" t="s">
        <v>41</v>
      </c>
      <c r="F44" s="21" t="s">
        <v>42</v>
      </c>
      <c r="G44" s="20" t="s">
        <v>41</v>
      </c>
      <c r="H44" s="22" t="s">
        <v>43</v>
      </c>
      <c r="I44" s="23" t="s">
        <v>44</v>
      </c>
      <c r="J44" s="24">
        <v>55629996</v>
      </c>
      <c r="K44" s="25">
        <v>55629996</v>
      </c>
      <c r="L44" s="23" t="s">
        <v>44</v>
      </c>
      <c r="M44" s="23" t="s">
        <v>44</v>
      </c>
      <c r="N44" s="26" t="s">
        <v>45</v>
      </c>
      <c r="O44" s="27" t="s">
        <v>103</v>
      </c>
      <c r="P44" s="23" t="s">
        <v>47</v>
      </c>
      <c r="Q44" s="30" t="s">
        <v>104</v>
      </c>
      <c r="R44" s="23" t="s">
        <v>44</v>
      </c>
      <c r="S44" s="23" t="s">
        <v>44</v>
      </c>
      <c r="T44" s="23" t="s">
        <v>44</v>
      </c>
      <c r="U44" s="26" t="s">
        <v>41</v>
      </c>
    </row>
    <row r="45" spans="1:21" ht="25.5" customHeight="1" x14ac:dyDescent="0.25">
      <c r="A45" s="18" t="s">
        <v>128</v>
      </c>
      <c r="B45" s="19" t="s">
        <v>129</v>
      </c>
      <c r="C45" s="19" t="s">
        <v>130</v>
      </c>
      <c r="D45" s="20" t="s">
        <v>120</v>
      </c>
      <c r="E45" s="20" t="s">
        <v>120</v>
      </c>
      <c r="F45" s="21" t="s">
        <v>42</v>
      </c>
      <c r="G45" s="20" t="s">
        <v>41</v>
      </c>
      <c r="H45" s="22" t="s">
        <v>43</v>
      </c>
      <c r="I45" s="23" t="s">
        <v>44</v>
      </c>
      <c r="J45" s="24">
        <v>3055368000</v>
      </c>
      <c r="K45" s="25">
        <v>3055368000</v>
      </c>
      <c r="L45" s="23" t="s">
        <v>44</v>
      </c>
      <c r="M45" s="23" t="s">
        <v>44</v>
      </c>
      <c r="N45" s="26" t="s">
        <v>45</v>
      </c>
      <c r="O45" s="27" t="s">
        <v>103</v>
      </c>
      <c r="P45" s="23" t="s">
        <v>47</v>
      </c>
      <c r="Q45" s="30" t="s">
        <v>104</v>
      </c>
      <c r="R45" s="23" t="s">
        <v>44</v>
      </c>
      <c r="S45" s="23" t="s">
        <v>44</v>
      </c>
      <c r="T45" s="23" t="s">
        <v>44</v>
      </c>
      <c r="U45" s="26" t="s">
        <v>41</v>
      </c>
    </row>
    <row r="46" spans="1:21" ht="25.5" customHeight="1" x14ac:dyDescent="0.25">
      <c r="A46" s="31" t="s">
        <v>123</v>
      </c>
      <c r="B46" s="32" t="s">
        <v>124</v>
      </c>
      <c r="C46" s="32" t="s">
        <v>131</v>
      </c>
      <c r="D46" s="43" t="s">
        <v>62</v>
      </c>
      <c r="E46" s="43" t="s">
        <v>62</v>
      </c>
      <c r="F46" s="33" t="s">
        <v>42</v>
      </c>
      <c r="G46" s="34" t="s">
        <v>41</v>
      </c>
      <c r="H46" s="35" t="s">
        <v>43</v>
      </c>
      <c r="I46" s="36" t="s">
        <v>44</v>
      </c>
      <c r="J46" s="44">
        <v>156445730</v>
      </c>
      <c r="K46" s="44">
        <f>126720408+29725322</f>
        <v>156445730</v>
      </c>
      <c r="L46" s="36" t="s">
        <v>44</v>
      </c>
      <c r="M46" s="36" t="s">
        <v>44</v>
      </c>
      <c r="N46" s="38" t="s">
        <v>45</v>
      </c>
      <c r="O46" s="39" t="s">
        <v>103</v>
      </c>
      <c r="P46" s="36" t="s">
        <v>47</v>
      </c>
      <c r="Q46" s="40" t="s">
        <v>104</v>
      </c>
      <c r="R46" s="36" t="s">
        <v>44</v>
      </c>
      <c r="S46" s="36" t="s">
        <v>44</v>
      </c>
      <c r="T46" s="36" t="s">
        <v>44</v>
      </c>
      <c r="U46" s="38" t="s">
        <v>41</v>
      </c>
    </row>
    <row r="47" spans="1:21" ht="25.5" customHeight="1" x14ac:dyDescent="0.25">
      <c r="A47" s="18" t="s">
        <v>123</v>
      </c>
      <c r="B47" s="19" t="s">
        <v>124</v>
      </c>
      <c r="C47" s="19" t="s">
        <v>132</v>
      </c>
      <c r="D47" s="20" t="s">
        <v>120</v>
      </c>
      <c r="E47" s="20" t="s">
        <v>120</v>
      </c>
      <c r="F47" s="21" t="s">
        <v>42</v>
      </c>
      <c r="G47" s="20" t="s">
        <v>41</v>
      </c>
      <c r="H47" s="22" t="s">
        <v>43</v>
      </c>
      <c r="I47" s="23" t="s">
        <v>44</v>
      </c>
      <c r="J47" s="24">
        <v>82000000</v>
      </c>
      <c r="K47" s="25">
        <v>82000000</v>
      </c>
      <c r="L47" s="23" t="s">
        <v>44</v>
      </c>
      <c r="M47" s="23" t="s">
        <v>44</v>
      </c>
      <c r="N47" s="26" t="s">
        <v>45</v>
      </c>
      <c r="O47" s="27" t="s">
        <v>103</v>
      </c>
      <c r="P47" s="23" t="s">
        <v>47</v>
      </c>
      <c r="Q47" s="30" t="s">
        <v>104</v>
      </c>
      <c r="R47" s="23" t="s">
        <v>44</v>
      </c>
      <c r="S47" s="23" t="s">
        <v>44</v>
      </c>
      <c r="T47" s="23" t="s">
        <v>44</v>
      </c>
      <c r="U47" s="26" t="s">
        <v>41</v>
      </c>
    </row>
    <row r="48" spans="1:21" ht="25.5" customHeight="1" x14ac:dyDescent="0.25">
      <c r="A48" s="18" t="s">
        <v>133</v>
      </c>
      <c r="B48" s="19" t="s">
        <v>134</v>
      </c>
      <c r="C48" s="19" t="s">
        <v>135</v>
      </c>
      <c r="D48" s="20" t="s">
        <v>41</v>
      </c>
      <c r="E48" s="20" t="s">
        <v>41</v>
      </c>
      <c r="F48" s="21" t="s">
        <v>42</v>
      </c>
      <c r="G48" s="20" t="s">
        <v>41</v>
      </c>
      <c r="H48" s="22" t="s">
        <v>43</v>
      </c>
      <c r="I48" s="23" t="s">
        <v>44</v>
      </c>
      <c r="J48" s="24">
        <v>2674079122</v>
      </c>
      <c r="K48" s="25">
        <v>2674079122</v>
      </c>
      <c r="L48" s="23" t="s">
        <v>44</v>
      </c>
      <c r="M48" s="23" t="s">
        <v>44</v>
      </c>
      <c r="N48" s="26" t="s">
        <v>45</v>
      </c>
      <c r="O48" s="27" t="s">
        <v>103</v>
      </c>
      <c r="P48" s="23" t="s">
        <v>47</v>
      </c>
      <c r="Q48" s="30" t="s">
        <v>104</v>
      </c>
      <c r="R48" s="23" t="s">
        <v>44</v>
      </c>
      <c r="S48" s="23" t="s">
        <v>44</v>
      </c>
      <c r="T48" s="23" t="s">
        <v>44</v>
      </c>
      <c r="U48" s="26" t="s">
        <v>41</v>
      </c>
    </row>
    <row r="49" spans="1:21" ht="25.5" customHeight="1" x14ac:dyDescent="0.25">
      <c r="A49" s="18" t="s">
        <v>136</v>
      </c>
      <c r="B49" s="19" t="s">
        <v>137</v>
      </c>
      <c r="C49" s="19" t="s">
        <v>138</v>
      </c>
      <c r="D49" s="41" t="s">
        <v>62</v>
      </c>
      <c r="E49" s="41" t="s">
        <v>62</v>
      </c>
      <c r="F49" s="21" t="s">
        <v>42</v>
      </c>
      <c r="G49" s="20" t="s">
        <v>41</v>
      </c>
      <c r="H49" s="22" t="s">
        <v>43</v>
      </c>
      <c r="I49" s="23" t="s">
        <v>44</v>
      </c>
      <c r="J49" s="24">
        <v>113287032</v>
      </c>
      <c r="K49" s="25">
        <v>113287032</v>
      </c>
      <c r="L49" s="23" t="s">
        <v>44</v>
      </c>
      <c r="M49" s="23" t="s">
        <v>44</v>
      </c>
      <c r="N49" s="26" t="s">
        <v>45</v>
      </c>
      <c r="O49" s="27" t="s">
        <v>103</v>
      </c>
      <c r="P49" s="23" t="s">
        <v>47</v>
      </c>
      <c r="Q49" s="30" t="s">
        <v>104</v>
      </c>
      <c r="R49" s="23" t="s">
        <v>44</v>
      </c>
      <c r="S49" s="23" t="s">
        <v>44</v>
      </c>
      <c r="T49" s="23" t="s">
        <v>44</v>
      </c>
      <c r="U49" s="26" t="s">
        <v>41</v>
      </c>
    </row>
    <row r="50" spans="1:21" ht="25.5" customHeight="1" x14ac:dyDescent="0.25">
      <c r="A50" s="18" t="s">
        <v>133</v>
      </c>
      <c r="B50" s="19" t="s">
        <v>134</v>
      </c>
      <c r="C50" s="19" t="s">
        <v>139</v>
      </c>
      <c r="D50" s="20" t="s">
        <v>41</v>
      </c>
      <c r="E50" s="20" t="s">
        <v>41</v>
      </c>
      <c r="F50" s="21" t="s">
        <v>42</v>
      </c>
      <c r="G50" s="20" t="s">
        <v>41</v>
      </c>
      <c r="H50" s="22" t="s">
        <v>43</v>
      </c>
      <c r="I50" s="23" t="s">
        <v>44</v>
      </c>
      <c r="J50" s="24">
        <v>174000000</v>
      </c>
      <c r="K50" s="25">
        <v>174000000</v>
      </c>
      <c r="L50" s="23" t="s">
        <v>44</v>
      </c>
      <c r="M50" s="23" t="s">
        <v>44</v>
      </c>
      <c r="N50" s="26" t="s">
        <v>45</v>
      </c>
      <c r="O50" s="27" t="s">
        <v>103</v>
      </c>
      <c r="P50" s="23" t="s">
        <v>47</v>
      </c>
      <c r="Q50" s="30" t="s">
        <v>104</v>
      </c>
      <c r="R50" s="23" t="s">
        <v>44</v>
      </c>
      <c r="S50" s="23" t="s">
        <v>44</v>
      </c>
      <c r="T50" s="23" t="s">
        <v>44</v>
      </c>
      <c r="U50" s="26" t="s">
        <v>41</v>
      </c>
    </row>
    <row r="51" spans="1:21" ht="25.5" customHeight="1" x14ac:dyDescent="0.25">
      <c r="A51" s="20" t="s">
        <v>140</v>
      </c>
      <c r="B51" s="19" t="s">
        <v>141</v>
      </c>
      <c r="C51" s="19" t="s">
        <v>142</v>
      </c>
      <c r="D51" s="20" t="s">
        <v>41</v>
      </c>
      <c r="E51" s="20" t="s">
        <v>41</v>
      </c>
      <c r="F51" s="20" t="s">
        <v>143</v>
      </c>
      <c r="G51" s="20" t="s">
        <v>41</v>
      </c>
      <c r="H51" s="22" t="s">
        <v>43</v>
      </c>
      <c r="I51" s="23" t="s">
        <v>44</v>
      </c>
      <c r="J51" s="24">
        <v>760401642</v>
      </c>
      <c r="K51" s="25">
        <v>760401642</v>
      </c>
      <c r="L51" s="23" t="s">
        <v>44</v>
      </c>
      <c r="M51" s="23" t="s">
        <v>44</v>
      </c>
      <c r="N51" s="26" t="s">
        <v>45</v>
      </c>
      <c r="O51" s="27" t="s">
        <v>63</v>
      </c>
      <c r="P51" s="23" t="s">
        <v>47</v>
      </c>
      <c r="Q51" s="30" t="s">
        <v>64</v>
      </c>
      <c r="R51" s="23" t="s">
        <v>44</v>
      </c>
      <c r="S51" s="23" t="s">
        <v>44</v>
      </c>
      <c r="T51" s="23" t="s">
        <v>44</v>
      </c>
      <c r="U51" s="26" t="s">
        <v>41</v>
      </c>
    </row>
    <row r="52" spans="1:21" ht="25.5" customHeight="1" x14ac:dyDescent="0.25">
      <c r="A52" s="20" t="s">
        <v>140</v>
      </c>
      <c r="B52" s="19" t="s">
        <v>141</v>
      </c>
      <c r="C52" s="19" t="s">
        <v>144</v>
      </c>
      <c r="D52" s="20" t="s">
        <v>41</v>
      </c>
      <c r="E52" s="20" t="s">
        <v>41</v>
      </c>
      <c r="F52" s="21" t="s">
        <v>42</v>
      </c>
      <c r="G52" s="20" t="s">
        <v>41</v>
      </c>
      <c r="H52" s="22" t="s">
        <v>43</v>
      </c>
      <c r="I52" s="23" t="s">
        <v>44</v>
      </c>
      <c r="J52" s="24">
        <v>210235332</v>
      </c>
      <c r="K52" s="25">
        <v>210235332</v>
      </c>
      <c r="L52" s="23" t="s">
        <v>44</v>
      </c>
      <c r="M52" s="23" t="s">
        <v>44</v>
      </c>
      <c r="N52" s="26" t="s">
        <v>45</v>
      </c>
      <c r="O52" s="27" t="s">
        <v>63</v>
      </c>
      <c r="P52" s="23" t="s">
        <v>47</v>
      </c>
      <c r="Q52" s="30" t="s">
        <v>64</v>
      </c>
      <c r="R52" s="23" t="s">
        <v>44</v>
      </c>
      <c r="S52" s="23" t="s">
        <v>44</v>
      </c>
      <c r="T52" s="23" t="s">
        <v>44</v>
      </c>
      <c r="U52" s="26" t="s">
        <v>41</v>
      </c>
    </row>
    <row r="53" spans="1:21" ht="25.5" customHeight="1" x14ac:dyDescent="0.25">
      <c r="A53" s="20" t="s">
        <v>145</v>
      </c>
      <c r="B53" s="19" t="s">
        <v>146</v>
      </c>
      <c r="C53" s="19" t="s">
        <v>147</v>
      </c>
      <c r="D53" s="20" t="s">
        <v>41</v>
      </c>
      <c r="E53" s="20" t="s">
        <v>41</v>
      </c>
      <c r="F53" s="21" t="s">
        <v>42</v>
      </c>
      <c r="G53" s="20" t="s">
        <v>41</v>
      </c>
      <c r="H53" s="22" t="s">
        <v>43</v>
      </c>
      <c r="I53" s="23" t="s">
        <v>44</v>
      </c>
      <c r="J53" s="24">
        <v>19810644</v>
      </c>
      <c r="K53" s="25">
        <v>19810644</v>
      </c>
      <c r="L53" s="23" t="s">
        <v>44</v>
      </c>
      <c r="M53" s="23" t="s">
        <v>44</v>
      </c>
      <c r="N53" s="26" t="s">
        <v>45</v>
      </c>
      <c r="O53" s="27" t="s">
        <v>63</v>
      </c>
      <c r="P53" s="23" t="s">
        <v>47</v>
      </c>
      <c r="Q53" s="30" t="s">
        <v>64</v>
      </c>
      <c r="R53" s="23" t="s">
        <v>44</v>
      </c>
      <c r="S53" s="23" t="s">
        <v>44</v>
      </c>
      <c r="T53" s="23" t="s">
        <v>44</v>
      </c>
      <c r="U53" s="26" t="s">
        <v>41</v>
      </c>
    </row>
    <row r="54" spans="1:21" ht="25.5" customHeight="1" x14ac:dyDescent="0.25">
      <c r="A54" s="20" t="s">
        <v>148</v>
      </c>
      <c r="B54" s="19" t="s">
        <v>149</v>
      </c>
      <c r="C54" s="19" t="s">
        <v>150</v>
      </c>
      <c r="D54" s="20" t="s">
        <v>41</v>
      </c>
      <c r="E54" s="20" t="s">
        <v>41</v>
      </c>
      <c r="F54" s="20" t="s">
        <v>62</v>
      </c>
      <c r="G54" s="20" t="s">
        <v>41</v>
      </c>
      <c r="H54" s="22" t="s">
        <v>43</v>
      </c>
      <c r="I54" s="23" t="s">
        <v>44</v>
      </c>
      <c r="J54" s="24">
        <v>71006420</v>
      </c>
      <c r="K54" s="25">
        <v>71006420</v>
      </c>
      <c r="L54" s="23" t="s">
        <v>44</v>
      </c>
      <c r="M54" s="23" t="s">
        <v>44</v>
      </c>
      <c r="N54" s="26" t="s">
        <v>45</v>
      </c>
      <c r="O54" s="27" t="s">
        <v>63</v>
      </c>
      <c r="P54" s="23" t="s">
        <v>47</v>
      </c>
      <c r="Q54" s="30" t="s">
        <v>64</v>
      </c>
      <c r="R54" s="23" t="s">
        <v>44</v>
      </c>
      <c r="S54" s="23" t="s">
        <v>44</v>
      </c>
      <c r="T54" s="23" t="s">
        <v>44</v>
      </c>
      <c r="U54" s="26" t="s">
        <v>41</v>
      </c>
    </row>
    <row r="55" spans="1:21" ht="25.5" customHeight="1" x14ac:dyDescent="0.25">
      <c r="A55" s="20" t="s">
        <v>151</v>
      </c>
      <c r="B55" s="19" t="s">
        <v>152</v>
      </c>
      <c r="C55" s="19" t="s">
        <v>153</v>
      </c>
      <c r="D55" s="20" t="s">
        <v>41</v>
      </c>
      <c r="E55" s="20" t="s">
        <v>41</v>
      </c>
      <c r="F55" s="21" t="s">
        <v>42</v>
      </c>
      <c r="G55" s="20" t="s">
        <v>41</v>
      </c>
      <c r="H55" s="22" t="s">
        <v>43</v>
      </c>
      <c r="I55" s="23" t="s">
        <v>44</v>
      </c>
      <c r="J55" s="24">
        <v>2914445254</v>
      </c>
      <c r="K55" s="25">
        <v>2914445254</v>
      </c>
      <c r="L55" s="23" t="s">
        <v>44</v>
      </c>
      <c r="M55" s="23" t="s">
        <v>44</v>
      </c>
      <c r="N55" s="26" t="s">
        <v>45</v>
      </c>
      <c r="O55" s="27" t="s">
        <v>63</v>
      </c>
      <c r="P55" s="23" t="s">
        <v>47</v>
      </c>
      <c r="Q55" s="30" t="s">
        <v>64</v>
      </c>
      <c r="R55" s="23" t="s">
        <v>44</v>
      </c>
      <c r="S55" s="23" t="s">
        <v>44</v>
      </c>
      <c r="T55" s="23" t="s">
        <v>44</v>
      </c>
      <c r="U55" s="26" t="s">
        <v>41</v>
      </c>
    </row>
    <row r="56" spans="1:21" ht="25.5" customHeight="1" x14ac:dyDescent="0.25">
      <c r="A56" s="20" t="s">
        <v>151</v>
      </c>
      <c r="B56" s="19" t="s">
        <v>152</v>
      </c>
      <c r="C56" s="19" t="s">
        <v>154</v>
      </c>
      <c r="D56" s="20" t="s">
        <v>41</v>
      </c>
      <c r="E56" s="20" t="s">
        <v>41</v>
      </c>
      <c r="F56" s="21" t="s">
        <v>42</v>
      </c>
      <c r="G56" s="20" t="s">
        <v>41</v>
      </c>
      <c r="H56" s="22" t="s">
        <v>43</v>
      </c>
      <c r="I56" s="23" t="s">
        <v>44</v>
      </c>
      <c r="J56" s="24">
        <v>1418199912</v>
      </c>
      <c r="K56" s="25">
        <v>1418199912</v>
      </c>
      <c r="L56" s="23" t="s">
        <v>44</v>
      </c>
      <c r="M56" s="23" t="s">
        <v>44</v>
      </c>
      <c r="N56" s="26" t="s">
        <v>45</v>
      </c>
      <c r="O56" s="27" t="s">
        <v>63</v>
      </c>
      <c r="P56" s="23" t="s">
        <v>47</v>
      </c>
      <c r="Q56" s="30" t="s">
        <v>64</v>
      </c>
      <c r="R56" s="23" t="s">
        <v>44</v>
      </c>
      <c r="S56" s="23" t="s">
        <v>44</v>
      </c>
      <c r="T56" s="23" t="s">
        <v>44</v>
      </c>
      <c r="U56" s="26" t="s">
        <v>41</v>
      </c>
    </row>
    <row r="57" spans="1:21" ht="25.5" customHeight="1" x14ac:dyDescent="0.25">
      <c r="A57" s="20" t="s">
        <v>151</v>
      </c>
      <c r="B57" s="19" t="s">
        <v>152</v>
      </c>
      <c r="C57" s="19" t="s">
        <v>155</v>
      </c>
      <c r="D57" s="20" t="s">
        <v>41</v>
      </c>
      <c r="E57" s="20" t="s">
        <v>41</v>
      </c>
      <c r="F57" s="21" t="s">
        <v>42</v>
      </c>
      <c r="G57" s="20" t="s">
        <v>41</v>
      </c>
      <c r="H57" s="22" t="s">
        <v>43</v>
      </c>
      <c r="I57" s="23" t="s">
        <v>44</v>
      </c>
      <c r="J57" s="24">
        <v>83158206</v>
      </c>
      <c r="K57" s="25">
        <v>83158206</v>
      </c>
      <c r="L57" s="23" t="s">
        <v>44</v>
      </c>
      <c r="M57" s="23" t="s">
        <v>44</v>
      </c>
      <c r="N57" s="26" t="s">
        <v>45</v>
      </c>
      <c r="O57" s="27" t="s">
        <v>63</v>
      </c>
      <c r="P57" s="23" t="s">
        <v>47</v>
      </c>
      <c r="Q57" s="30" t="s">
        <v>64</v>
      </c>
      <c r="R57" s="23" t="s">
        <v>44</v>
      </c>
      <c r="S57" s="23" t="s">
        <v>44</v>
      </c>
      <c r="T57" s="23" t="s">
        <v>44</v>
      </c>
      <c r="U57" s="26" t="s">
        <v>41</v>
      </c>
    </row>
    <row r="58" spans="1:21" ht="25.5" customHeight="1" x14ac:dyDescent="0.25">
      <c r="A58" s="20" t="s">
        <v>151</v>
      </c>
      <c r="B58" s="19" t="s">
        <v>152</v>
      </c>
      <c r="C58" s="19" t="s">
        <v>156</v>
      </c>
      <c r="D58" s="20" t="s">
        <v>41</v>
      </c>
      <c r="E58" s="20" t="s">
        <v>41</v>
      </c>
      <c r="F58" s="21" t="s">
        <v>42</v>
      </c>
      <c r="G58" s="20" t="s">
        <v>41</v>
      </c>
      <c r="H58" s="22" t="s">
        <v>43</v>
      </c>
      <c r="I58" s="23" t="s">
        <v>44</v>
      </c>
      <c r="J58" s="24">
        <v>429481472</v>
      </c>
      <c r="K58" s="25">
        <v>429481472</v>
      </c>
      <c r="L58" s="23" t="s">
        <v>44</v>
      </c>
      <c r="M58" s="23" t="s">
        <v>44</v>
      </c>
      <c r="N58" s="26" t="s">
        <v>45</v>
      </c>
      <c r="O58" s="27" t="s">
        <v>63</v>
      </c>
      <c r="P58" s="23" t="s">
        <v>47</v>
      </c>
      <c r="Q58" s="30" t="s">
        <v>64</v>
      </c>
      <c r="R58" s="23" t="s">
        <v>44</v>
      </c>
      <c r="S58" s="23" t="s">
        <v>44</v>
      </c>
      <c r="T58" s="23" t="s">
        <v>44</v>
      </c>
      <c r="U58" s="26" t="s">
        <v>41</v>
      </c>
    </row>
    <row r="59" spans="1:21" ht="25.5" customHeight="1" x14ac:dyDescent="0.25">
      <c r="A59" s="34" t="s">
        <v>151</v>
      </c>
      <c r="B59" s="32" t="s">
        <v>152</v>
      </c>
      <c r="C59" s="32" t="s">
        <v>157</v>
      </c>
      <c r="D59" s="34" t="s">
        <v>41</v>
      </c>
      <c r="E59" s="34" t="s">
        <v>41</v>
      </c>
      <c r="F59" s="33" t="s">
        <v>42</v>
      </c>
      <c r="G59" s="34" t="s">
        <v>41</v>
      </c>
      <c r="H59" s="35" t="s">
        <v>43</v>
      </c>
      <c r="I59" s="36" t="s">
        <v>44</v>
      </c>
      <c r="J59" s="49">
        <v>688143070</v>
      </c>
      <c r="K59" s="44">
        <f>617943270+70199800</f>
        <v>688143070</v>
      </c>
      <c r="L59" s="36" t="s">
        <v>44</v>
      </c>
      <c r="M59" s="36" t="s">
        <v>44</v>
      </c>
      <c r="N59" s="38" t="s">
        <v>45</v>
      </c>
      <c r="O59" s="39" t="s">
        <v>63</v>
      </c>
      <c r="P59" s="36" t="s">
        <v>47</v>
      </c>
      <c r="Q59" s="40" t="s">
        <v>64</v>
      </c>
      <c r="R59" s="36" t="s">
        <v>44</v>
      </c>
      <c r="S59" s="36" t="s">
        <v>44</v>
      </c>
      <c r="T59" s="36" t="s">
        <v>44</v>
      </c>
      <c r="U59" s="38" t="s">
        <v>41</v>
      </c>
    </row>
    <row r="60" spans="1:21" ht="25" x14ac:dyDescent="0.25">
      <c r="A60" s="20" t="s">
        <v>158</v>
      </c>
      <c r="B60" s="19" t="s">
        <v>159</v>
      </c>
      <c r="C60" s="19" t="s">
        <v>160</v>
      </c>
      <c r="D60" s="20" t="s">
        <v>120</v>
      </c>
      <c r="E60" s="20" t="s">
        <v>120</v>
      </c>
      <c r="F60" s="21" t="s">
        <v>42</v>
      </c>
      <c r="G60" s="20" t="s">
        <v>41</v>
      </c>
      <c r="H60" s="22" t="s">
        <v>43</v>
      </c>
      <c r="I60" s="46" t="s">
        <v>44</v>
      </c>
      <c r="J60" s="24">
        <v>434207814</v>
      </c>
      <c r="K60" s="47">
        <v>434207814</v>
      </c>
      <c r="L60" s="46" t="s">
        <v>44</v>
      </c>
      <c r="M60" s="46" t="s">
        <v>44</v>
      </c>
      <c r="N60" s="48" t="s">
        <v>45</v>
      </c>
      <c r="O60" s="27" t="s">
        <v>84</v>
      </c>
      <c r="P60" s="46" t="s">
        <v>47</v>
      </c>
      <c r="Q60" s="30" t="s">
        <v>85</v>
      </c>
      <c r="R60" s="46" t="s">
        <v>44</v>
      </c>
      <c r="S60" s="46" t="s">
        <v>44</v>
      </c>
      <c r="T60" s="46" t="s">
        <v>44</v>
      </c>
      <c r="U60" s="48" t="s">
        <v>41</v>
      </c>
    </row>
    <row r="61" spans="1:21" ht="25.5" customHeight="1" x14ac:dyDescent="0.25">
      <c r="A61" s="20" t="s">
        <v>161</v>
      </c>
      <c r="B61" s="19" t="s">
        <v>162</v>
      </c>
      <c r="C61" s="19" t="s">
        <v>163</v>
      </c>
      <c r="D61" s="20" t="s">
        <v>41</v>
      </c>
      <c r="E61" s="20" t="s">
        <v>41</v>
      </c>
      <c r="F61" s="21" t="s">
        <v>68</v>
      </c>
      <c r="G61" s="20" t="s">
        <v>41</v>
      </c>
      <c r="H61" s="22" t="s">
        <v>43</v>
      </c>
      <c r="I61" s="23" t="s">
        <v>44</v>
      </c>
      <c r="J61" s="24">
        <v>25971237</v>
      </c>
      <c r="K61" s="25">
        <v>25971237</v>
      </c>
      <c r="L61" s="23" t="s">
        <v>44</v>
      </c>
      <c r="M61" s="23" t="s">
        <v>44</v>
      </c>
      <c r="N61" s="26" t="s">
        <v>45</v>
      </c>
      <c r="O61" s="27" t="s">
        <v>84</v>
      </c>
      <c r="P61" s="23" t="s">
        <v>47</v>
      </c>
      <c r="Q61" s="30" t="s">
        <v>85</v>
      </c>
      <c r="R61" s="23" t="s">
        <v>44</v>
      </c>
      <c r="S61" s="23" t="s">
        <v>44</v>
      </c>
      <c r="T61" s="23" t="s">
        <v>44</v>
      </c>
      <c r="U61" s="26" t="s">
        <v>41</v>
      </c>
    </row>
    <row r="62" spans="1:21" ht="25" x14ac:dyDescent="0.25">
      <c r="A62" s="50" t="s">
        <v>164</v>
      </c>
      <c r="B62" s="51" t="s">
        <v>165</v>
      </c>
      <c r="C62" s="51" t="s">
        <v>166</v>
      </c>
      <c r="D62" s="50" t="s">
        <v>120</v>
      </c>
      <c r="E62" s="50" t="s">
        <v>120</v>
      </c>
      <c r="F62" s="52" t="s">
        <v>42</v>
      </c>
      <c r="G62" s="50" t="s">
        <v>41</v>
      </c>
      <c r="H62" s="53" t="s">
        <v>43</v>
      </c>
      <c r="I62" s="54" t="s">
        <v>44</v>
      </c>
      <c r="J62" s="55">
        <f>124303863-124303863</f>
        <v>0</v>
      </c>
      <c r="K62" s="55">
        <f>124303863-124303863</f>
        <v>0</v>
      </c>
      <c r="L62" s="54" t="s">
        <v>44</v>
      </c>
      <c r="M62" s="54" t="s">
        <v>44</v>
      </c>
      <c r="N62" s="56" t="s">
        <v>45</v>
      </c>
      <c r="O62" s="57" t="s">
        <v>84</v>
      </c>
      <c r="P62" s="54" t="s">
        <v>47</v>
      </c>
      <c r="Q62" s="58" t="s">
        <v>85</v>
      </c>
      <c r="R62" s="54" t="s">
        <v>44</v>
      </c>
      <c r="S62" s="54" t="s">
        <v>44</v>
      </c>
      <c r="T62" s="54" t="s">
        <v>44</v>
      </c>
      <c r="U62" s="56" t="s">
        <v>41</v>
      </c>
    </row>
    <row r="63" spans="1:21" ht="25.5" customHeight="1" x14ac:dyDescent="0.35">
      <c r="A63" s="20" t="s">
        <v>167</v>
      </c>
      <c r="B63" s="19" t="s">
        <v>168</v>
      </c>
      <c r="C63" s="19" t="s">
        <v>169</v>
      </c>
      <c r="D63" s="20" t="s">
        <v>120</v>
      </c>
      <c r="E63" s="20" t="s">
        <v>120</v>
      </c>
      <c r="F63" s="21" t="s">
        <v>42</v>
      </c>
      <c r="G63" s="20" t="s">
        <v>41</v>
      </c>
      <c r="H63" s="22" t="s">
        <v>43</v>
      </c>
      <c r="I63" s="23" t="s">
        <v>44</v>
      </c>
      <c r="J63" s="59">
        <v>666080784</v>
      </c>
      <c r="K63" s="25">
        <v>666080784</v>
      </c>
      <c r="L63" s="23" t="s">
        <v>44</v>
      </c>
      <c r="M63" s="23" t="s">
        <v>44</v>
      </c>
      <c r="N63" s="26" t="s">
        <v>45</v>
      </c>
      <c r="O63" s="27" t="s">
        <v>84</v>
      </c>
      <c r="P63" s="23" t="s">
        <v>47</v>
      </c>
      <c r="Q63" s="30" t="s">
        <v>85</v>
      </c>
      <c r="R63" s="23" t="s">
        <v>44</v>
      </c>
      <c r="S63" s="23" t="s">
        <v>44</v>
      </c>
      <c r="T63" s="23" t="s">
        <v>44</v>
      </c>
      <c r="U63" s="26" t="s">
        <v>41</v>
      </c>
    </row>
    <row r="64" spans="1:21" ht="25.5" customHeight="1" x14ac:dyDescent="0.35">
      <c r="A64" s="18" t="s">
        <v>123</v>
      </c>
      <c r="B64" s="19" t="s">
        <v>170</v>
      </c>
      <c r="C64" s="19" t="s">
        <v>171</v>
      </c>
      <c r="D64" s="20" t="s">
        <v>122</v>
      </c>
      <c r="E64" s="20" t="s">
        <v>122</v>
      </c>
      <c r="F64" s="21" t="s">
        <v>42</v>
      </c>
      <c r="G64" s="20" t="s">
        <v>41</v>
      </c>
      <c r="H64" s="22" t="s">
        <v>43</v>
      </c>
      <c r="I64" s="23" t="s">
        <v>44</v>
      </c>
      <c r="J64" s="59">
        <v>17884000</v>
      </c>
      <c r="K64" s="25">
        <v>17884000</v>
      </c>
      <c r="L64" s="23" t="s">
        <v>44</v>
      </c>
      <c r="M64" s="23" t="s">
        <v>44</v>
      </c>
      <c r="N64" s="26" t="s">
        <v>45</v>
      </c>
      <c r="O64" s="27" t="s">
        <v>84</v>
      </c>
      <c r="P64" s="23" t="s">
        <v>47</v>
      </c>
      <c r="Q64" s="30" t="s">
        <v>85</v>
      </c>
      <c r="R64" s="23" t="s">
        <v>44</v>
      </c>
      <c r="S64" s="23" t="s">
        <v>44</v>
      </c>
      <c r="T64" s="23" t="s">
        <v>44</v>
      </c>
      <c r="U64" s="26" t="s">
        <v>41</v>
      </c>
    </row>
    <row r="65" spans="1:21" ht="25.5" customHeight="1" x14ac:dyDescent="0.35">
      <c r="A65" s="31" t="s">
        <v>123</v>
      </c>
      <c r="B65" s="32" t="s">
        <v>170</v>
      </c>
      <c r="C65" s="32" t="s">
        <v>172</v>
      </c>
      <c r="D65" s="34" t="s">
        <v>173</v>
      </c>
      <c r="E65" s="34" t="s">
        <v>173</v>
      </c>
      <c r="F65" s="33" t="s">
        <v>42</v>
      </c>
      <c r="G65" s="34" t="s">
        <v>41</v>
      </c>
      <c r="H65" s="35" t="s">
        <v>43</v>
      </c>
      <c r="I65" s="36" t="s">
        <v>44</v>
      </c>
      <c r="J65" s="60">
        <v>0</v>
      </c>
      <c r="K65" s="44">
        <f>18409674-18409674</f>
        <v>0</v>
      </c>
      <c r="L65" s="36" t="s">
        <v>44</v>
      </c>
      <c r="M65" s="36" t="s">
        <v>44</v>
      </c>
      <c r="N65" s="38" t="s">
        <v>45</v>
      </c>
      <c r="O65" s="39" t="s">
        <v>84</v>
      </c>
      <c r="P65" s="36" t="s">
        <v>47</v>
      </c>
      <c r="Q65" s="40" t="s">
        <v>85</v>
      </c>
      <c r="R65" s="36" t="s">
        <v>44</v>
      </c>
      <c r="S65" s="36" t="s">
        <v>44</v>
      </c>
      <c r="T65" s="36" t="s">
        <v>44</v>
      </c>
      <c r="U65" s="38" t="s">
        <v>41</v>
      </c>
    </row>
    <row r="66" spans="1:21" ht="25.5" customHeight="1" x14ac:dyDescent="0.35">
      <c r="A66" s="20" t="s">
        <v>174</v>
      </c>
      <c r="B66" s="19" t="s">
        <v>175</v>
      </c>
      <c r="C66" s="19" t="s">
        <v>176</v>
      </c>
      <c r="D66" s="20" t="s">
        <v>41</v>
      </c>
      <c r="E66" s="20" t="s">
        <v>41</v>
      </c>
      <c r="F66" s="21" t="s">
        <v>42</v>
      </c>
      <c r="G66" s="20" t="s">
        <v>41</v>
      </c>
      <c r="H66" s="22" t="s">
        <v>43</v>
      </c>
      <c r="I66" s="23" t="s">
        <v>44</v>
      </c>
      <c r="J66" s="59">
        <v>173466096</v>
      </c>
      <c r="K66" s="25">
        <v>173466096</v>
      </c>
      <c r="L66" s="23" t="s">
        <v>44</v>
      </c>
      <c r="M66" s="23" t="s">
        <v>44</v>
      </c>
      <c r="N66" s="26" t="s">
        <v>45</v>
      </c>
      <c r="O66" s="27" t="s">
        <v>63</v>
      </c>
      <c r="P66" s="23" t="s">
        <v>47</v>
      </c>
      <c r="Q66" s="30" t="s">
        <v>64</v>
      </c>
      <c r="R66" s="23" t="s">
        <v>44</v>
      </c>
      <c r="S66" s="23" t="s">
        <v>44</v>
      </c>
      <c r="T66" s="23" t="s">
        <v>44</v>
      </c>
      <c r="U66" s="26" t="s">
        <v>41</v>
      </c>
    </row>
    <row r="67" spans="1:21" ht="25.5" customHeight="1" x14ac:dyDescent="0.35">
      <c r="A67" s="20" t="s">
        <v>177</v>
      </c>
      <c r="B67" s="19" t="s">
        <v>178</v>
      </c>
      <c r="C67" s="19" t="s">
        <v>179</v>
      </c>
      <c r="D67" s="18" t="s">
        <v>55</v>
      </c>
      <c r="E67" s="18" t="s">
        <v>55</v>
      </c>
      <c r="F67" s="20" t="s">
        <v>143</v>
      </c>
      <c r="G67" s="20" t="s">
        <v>41</v>
      </c>
      <c r="H67" s="22" t="s">
        <v>43</v>
      </c>
      <c r="I67" s="23" t="s">
        <v>44</v>
      </c>
      <c r="J67" s="59">
        <v>4652120</v>
      </c>
      <c r="K67" s="25">
        <v>4652120</v>
      </c>
      <c r="L67" s="23" t="s">
        <v>44</v>
      </c>
      <c r="M67" s="23" t="s">
        <v>44</v>
      </c>
      <c r="N67" s="26" t="s">
        <v>45</v>
      </c>
      <c r="O67" s="27" t="s">
        <v>84</v>
      </c>
      <c r="P67" s="23" t="s">
        <v>47</v>
      </c>
      <c r="Q67" s="30" t="s">
        <v>85</v>
      </c>
      <c r="R67" s="23" t="s">
        <v>44</v>
      </c>
      <c r="S67" s="23" t="s">
        <v>44</v>
      </c>
      <c r="T67" s="23" t="s">
        <v>44</v>
      </c>
      <c r="U67" s="26" t="s">
        <v>41</v>
      </c>
    </row>
    <row r="68" spans="1:21" ht="25.5" customHeight="1" x14ac:dyDescent="0.35">
      <c r="A68" s="20" t="s">
        <v>180</v>
      </c>
      <c r="B68" s="19" t="s">
        <v>181</v>
      </c>
      <c r="C68" s="19" t="s">
        <v>182</v>
      </c>
      <c r="D68" s="20" t="s">
        <v>120</v>
      </c>
      <c r="E68" s="20" t="s">
        <v>120</v>
      </c>
      <c r="F68" s="21" t="s">
        <v>120</v>
      </c>
      <c r="G68" s="20" t="s">
        <v>41</v>
      </c>
      <c r="H68" s="22" t="s">
        <v>43</v>
      </c>
      <c r="I68" s="23" t="s">
        <v>44</v>
      </c>
      <c r="J68" s="59">
        <v>5286499.9999999991</v>
      </c>
      <c r="K68" s="25">
        <v>5286499.9999999991</v>
      </c>
      <c r="L68" s="23" t="s">
        <v>44</v>
      </c>
      <c r="M68" s="23" t="s">
        <v>44</v>
      </c>
      <c r="N68" s="26" t="s">
        <v>45</v>
      </c>
      <c r="O68" s="27" t="s">
        <v>84</v>
      </c>
      <c r="P68" s="23" t="s">
        <v>47</v>
      </c>
      <c r="Q68" s="30" t="s">
        <v>85</v>
      </c>
      <c r="R68" s="23" t="s">
        <v>44</v>
      </c>
      <c r="S68" s="23" t="s">
        <v>44</v>
      </c>
      <c r="T68" s="23" t="s">
        <v>44</v>
      </c>
      <c r="U68" s="26" t="s">
        <v>41</v>
      </c>
    </row>
    <row r="69" spans="1:21" ht="25.5" customHeight="1" x14ac:dyDescent="0.35">
      <c r="A69" s="20" t="s">
        <v>180</v>
      </c>
      <c r="B69" s="19" t="s">
        <v>181</v>
      </c>
      <c r="C69" s="19" t="s">
        <v>183</v>
      </c>
      <c r="D69" s="20" t="s">
        <v>120</v>
      </c>
      <c r="E69" s="20" t="s">
        <v>120</v>
      </c>
      <c r="F69" s="21" t="s">
        <v>120</v>
      </c>
      <c r="G69" s="20" t="s">
        <v>41</v>
      </c>
      <c r="H69" s="22" t="s">
        <v>43</v>
      </c>
      <c r="I69" s="23" t="s">
        <v>44</v>
      </c>
      <c r="J69" s="59">
        <v>7000000</v>
      </c>
      <c r="K69" s="25">
        <v>7000000</v>
      </c>
      <c r="L69" s="23" t="s">
        <v>44</v>
      </c>
      <c r="M69" s="23" t="s">
        <v>44</v>
      </c>
      <c r="N69" s="26" t="s">
        <v>45</v>
      </c>
      <c r="O69" s="27" t="s">
        <v>84</v>
      </c>
      <c r="P69" s="23" t="s">
        <v>47</v>
      </c>
      <c r="Q69" s="30" t="s">
        <v>85</v>
      </c>
      <c r="R69" s="23" t="s">
        <v>44</v>
      </c>
      <c r="S69" s="23" t="s">
        <v>44</v>
      </c>
      <c r="T69" s="23" t="s">
        <v>44</v>
      </c>
      <c r="U69" s="26" t="s">
        <v>41</v>
      </c>
    </row>
    <row r="70" spans="1:21" ht="25.5" customHeight="1" x14ac:dyDescent="0.25">
      <c r="A70" s="50" t="s">
        <v>123</v>
      </c>
      <c r="B70" s="51" t="s">
        <v>170</v>
      </c>
      <c r="C70" s="51" t="s">
        <v>184</v>
      </c>
      <c r="D70" s="50" t="s">
        <v>143</v>
      </c>
      <c r="E70" s="50" t="s">
        <v>143</v>
      </c>
      <c r="F70" s="50" t="s">
        <v>143</v>
      </c>
      <c r="G70" s="50" t="s">
        <v>41</v>
      </c>
      <c r="H70" s="53" t="s">
        <v>43</v>
      </c>
      <c r="I70" s="54" t="s">
        <v>44</v>
      </c>
      <c r="J70" s="55">
        <f>137540802-111598802</f>
        <v>25942000</v>
      </c>
      <c r="K70" s="55">
        <f>137540802-111598802</f>
        <v>25942000</v>
      </c>
      <c r="L70" s="54" t="s">
        <v>44</v>
      </c>
      <c r="M70" s="54" t="s">
        <v>44</v>
      </c>
      <c r="N70" s="56" t="s">
        <v>45</v>
      </c>
      <c r="O70" s="57" t="s">
        <v>84</v>
      </c>
      <c r="P70" s="54" t="s">
        <v>47</v>
      </c>
      <c r="Q70" s="58" t="s">
        <v>85</v>
      </c>
      <c r="R70" s="54" t="s">
        <v>44</v>
      </c>
      <c r="S70" s="54" t="s">
        <v>44</v>
      </c>
      <c r="T70" s="54" t="s">
        <v>44</v>
      </c>
      <c r="U70" s="56" t="s">
        <v>41</v>
      </c>
    </row>
    <row r="71" spans="1:21" ht="25.5" customHeight="1" x14ac:dyDescent="0.35">
      <c r="A71" s="20" t="s">
        <v>185</v>
      </c>
      <c r="B71" s="19" t="s">
        <v>186</v>
      </c>
      <c r="C71" s="19" t="s">
        <v>187</v>
      </c>
      <c r="D71" s="20" t="s">
        <v>41</v>
      </c>
      <c r="E71" s="20" t="s">
        <v>41</v>
      </c>
      <c r="F71" s="21" t="s">
        <v>42</v>
      </c>
      <c r="G71" s="20" t="s">
        <v>41</v>
      </c>
      <c r="H71" s="22" t="s">
        <v>43</v>
      </c>
      <c r="I71" s="23" t="s">
        <v>44</v>
      </c>
      <c r="J71" s="59">
        <v>81900000</v>
      </c>
      <c r="K71" s="25">
        <v>81900000</v>
      </c>
      <c r="L71" s="23" t="s">
        <v>44</v>
      </c>
      <c r="M71" s="23" t="s">
        <v>44</v>
      </c>
      <c r="N71" s="26" t="s">
        <v>45</v>
      </c>
      <c r="O71" s="27" t="s">
        <v>63</v>
      </c>
      <c r="P71" s="23" t="s">
        <v>47</v>
      </c>
      <c r="Q71" s="30" t="s">
        <v>64</v>
      </c>
      <c r="R71" s="23" t="s">
        <v>44</v>
      </c>
      <c r="S71" s="23" t="s">
        <v>44</v>
      </c>
      <c r="T71" s="23" t="s">
        <v>44</v>
      </c>
      <c r="U71" s="26" t="s">
        <v>41</v>
      </c>
    </row>
    <row r="72" spans="1:21" ht="25.5" customHeight="1" x14ac:dyDescent="0.35">
      <c r="A72" s="20" t="s">
        <v>188</v>
      </c>
      <c r="B72" s="19" t="s">
        <v>189</v>
      </c>
      <c r="C72" s="19" t="s">
        <v>190</v>
      </c>
      <c r="D72" s="18" t="s">
        <v>55</v>
      </c>
      <c r="E72" s="18" t="s">
        <v>55</v>
      </c>
      <c r="F72" s="21" t="s">
        <v>42</v>
      </c>
      <c r="G72" s="20" t="s">
        <v>41</v>
      </c>
      <c r="H72" s="22" t="s">
        <v>43</v>
      </c>
      <c r="I72" s="23" t="s">
        <v>44</v>
      </c>
      <c r="J72" s="59">
        <v>100487358</v>
      </c>
      <c r="K72" s="25">
        <v>100487358</v>
      </c>
      <c r="L72" s="23" t="s">
        <v>44</v>
      </c>
      <c r="M72" s="23" t="s">
        <v>44</v>
      </c>
      <c r="N72" s="26" t="s">
        <v>45</v>
      </c>
      <c r="O72" s="27" t="s">
        <v>63</v>
      </c>
      <c r="P72" s="23" t="s">
        <v>47</v>
      </c>
      <c r="Q72" s="30" t="s">
        <v>64</v>
      </c>
      <c r="R72" s="23" t="s">
        <v>44</v>
      </c>
      <c r="S72" s="23" t="s">
        <v>44</v>
      </c>
      <c r="T72" s="23" t="s">
        <v>44</v>
      </c>
      <c r="U72" s="26" t="s">
        <v>41</v>
      </c>
    </row>
    <row r="73" spans="1:21" ht="25.5" customHeight="1" x14ac:dyDescent="0.35">
      <c r="A73" s="20" t="s">
        <v>191</v>
      </c>
      <c r="B73" s="19" t="s">
        <v>192</v>
      </c>
      <c r="C73" s="19" t="s">
        <v>193</v>
      </c>
      <c r="D73" s="20" t="s">
        <v>41</v>
      </c>
      <c r="E73" s="20" t="s">
        <v>41</v>
      </c>
      <c r="F73" s="21" t="s">
        <v>42</v>
      </c>
      <c r="G73" s="20" t="s">
        <v>41</v>
      </c>
      <c r="H73" s="22" t="s">
        <v>43</v>
      </c>
      <c r="I73" s="23" t="s">
        <v>44</v>
      </c>
      <c r="J73" s="59">
        <v>1623654960</v>
      </c>
      <c r="K73" s="25">
        <v>1623654960</v>
      </c>
      <c r="L73" s="23" t="s">
        <v>44</v>
      </c>
      <c r="M73" s="23" t="s">
        <v>44</v>
      </c>
      <c r="N73" s="26" t="s">
        <v>45</v>
      </c>
      <c r="O73" s="27" t="s">
        <v>63</v>
      </c>
      <c r="P73" s="23" t="s">
        <v>47</v>
      </c>
      <c r="Q73" s="30" t="s">
        <v>64</v>
      </c>
      <c r="R73" s="23" t="s">
        <v>44</v>
      </c>
      <c r="S73" s="23" t="s">
        <v>44</v>
      </c>
      <c r="T73" s="23" t="s">
        <v>44</v>
      </c>
      <c r="U73" s="26" t="s">
        <v>41</v>
      </c>
    </row>
    <row r="74" spans="1:21" ht="25.5" customHeight="1" x14ac:dyDescent="0.35">
      <c r="A74" s="20" t="s">
        <v>194</v>
      </c>
      <c r="B74" s="19" t="s">
        <v>195</v>
      </c>
      <c r="C74" s="19" t="s">
        <v>196</v>
      </c>
      <c r="D74" s="20" t="s">
        <v>41</v>
      </c>
      <c r="E74" s="20" t="s">
        <v>41</v>
      </c>
      <c r="F74" s="21" t="s">
        <v>42</v>
      </c>
      <c r="G74" s="20" t="s">
        <v>41</v>
      </c>
      <c r="H74" s="22" t="s">
        <v>43</v>
      </c>
      <c r="I74" s="23" t="s">
        <v>44</v>
      </c>
      <c r="J74" s="59">
        <v>1385878020</v>
      </c>
      <c r="K74" s="25">
        <v>1385878020</v>
      </c>
      <c r="L74" s="23" t="s">
        <v>44</v>
      </c>
      <c r="M74" s="23" t="s">
        <v>44</v>
      </c>
      <c r="N74" s="26" t="s">
        <v>45</v>
      </c>
      <c r="O74" s="27" t="s">
        <v>63</v>
      </c>
      <c r="P74" s="23" t="s">
        <v>47</v>
      </c>
      <c r="Q74" s="30" t="s">
        <v>64</v>
      </c>
      <c r="R74" s="23" t="s">
        <v>44</v>
      </c>
      <c r="S74" s="23" t="s">
        <v>44</v>
      </c>
      <c r="T74" s="23" t="s">
        <v>44</v>
      </c>
      <c r="U74" s="26" t="s">
        <v>41</v>
      </c>
    </row>
    <row r="75" spans="1:21" ht="25" x14ac:dyDescent="0.25">
      <c r="A75" s="34" t="s">
        <v>197</v>
      </c>
      <c r="B75" s="32" t="s">
        <v>198</v>
      </c>
      <c r="C75" s="32" t="s">
        <v>199</v>
      </c>
      <c r="D75" s="34" t="s">
        <v>120</v>
      </c>
      <c r="E75" s="34" t="s">
        <v>120</v>
      </c>
      <c r="F75" s="33" t="s">
        <v>42</v>
      </c>
      <c r="G75" s="34" t="s">
        <v>41</v>
      </c>
      <c r="H75" s="35" t="s">
        <v>43</v>
      </c>
      <c r="I75" s="36" t="s">
        <v>44</v>
      </c>
      <c r="J75" s="49">
        <f>248632995-124316498</f>
        <v>124316497</v>
      </c>
      <c r="K75" s="37">
        <f>248632995-124316498</f>
        <v>124316497</v>
      </c>
      <c r="L75" s="36" t="s">
        <v>44</v>
      </c>
      <c r="M75" s="36" t="s">
        <v>44</v>
      </c>
      <c r="N75" s="38" t="s">
        <v>45</v>
      </c>
      <c r="O75" s="39" t="s">
        <v>103</v>
      </c>
      <c r="P75" s="36" t="s">
        <v>47</v>
      </c>
      <c r="Q75" s="40" t="s">
        <v>104</v>
      </c>
      <c r="R75" s="36" t="s">
        <v>44</v>
      </c>
      <c r="S75" s="36" t="s">
        <v>44</v>
      </c>
      <c r="T75" s="36" t="s">
        <v>44</v>
      </c>
      <c r="U75" s="38" t="s">
        <v>41</v>
      </c>
    </row>
    <row r="76" spans="1:21" ht="25" x14ac:dyDescent="0.25">
      <c r="A76" s="31" t="s">
        <v>56</v>
      </c>
      <c r="B76" s="32" t="s">
        <v>57</v>
      </c>
      <c r="C76" s="32" t="s">
        <v>58</v>
      </c>
      <c r="D76" s="34" t="s">
        <v>173</v>
      </c>
      <c r="E76" s="34" t="s">
        <v>173</v>
      </c>
      <c r="F76" s="33" t="s">
        <v>143</v>
      </c>
      <c r="G76" s="34" t="s">
        <v>41</v>
      </c>
      <c r="H76" s="35" t="s">
        <v>43</v>
      </c>
      <c r="I76" s="36" t="s">
        <v>44</v>
      </c>
      <c r="J76" s="49">
        <v>364565026</v>
      </c>
      <c r="K76" s="37">
        <v>364565026</v>
      </c>
      <c r="L76" s="36" t="s">
        <v>44</v>
      </c>
      <c r="M76" s="36" t="s">
        <v>44</v>
      </c>
      <c r="N76" s="38" t="s">
        <v>45</v>
      </c>
      <c r="O76" s="39" t="s">
        <v>52</v>
      </c>
      <c r="P76" s="36" t="s">
        <v>47</v>
      </c>
      <c r="Q76" s="40" t="s">
        <v>53</v>
      </c>
      <c r="R76" s="36" t="s">
        <v>44</v>
      </c>
      <c r="S76" s="36" t="s">
        <v>44</v>
      </c>
      <c r="T76" s="36" t="s">
        <v>44</v>
      </c>
      <c r="U76" s="38" t="s">
        <v>41</v>
      </c>
    </row>
    <row r="77" spans="1:21" ht="25" x14ac:dyDescent="0.25">
      <c r="A77" s="61" t="s">
        <v>56</v>
      </c>
      <c r="B77" s="51" t="s">
        <v>57</v>
      </c>
      <c r="C77" s="51" t="s">
        <v>58</v>
      </c>
      <c r="D77" s="50" t="s">
        <v>68</v>
      </c>
      <c r="E77" s="50" t="s">
        <v>68</v>
      </c>
      <c r="F77" s="52" t="s">
        <v>55</v>
      </c>
      <c r="G77" s="50" t="s">
        <v>41</v>
      </c>
      <c r="H77" s="53" t="s">
        <v>43</v>
      </c>
      <c r="I77" s="54" t="s">
        <v>44</v>
      </c>
      <c r="J77" s="62">
        <v>235902665</v>
      </c>
      <c r="K77" s="62">
        <v>235902665</v>
      </c>
      <c r="L77" s="54" t="s">
        <v>44</v>
      </c>
      <c r="M77" s="54" t="s">
        <v>44</v>
      </c>
      <c r="N77" s="56" t="s">
        <v>45</v>
      </c>
      <c r="O77" s="57" t="s">
        <v>52</v>
      </c>
      <c r="P77" s="54" t="s">
        <v>47</v>
      </c>
      <c r="Q77" s="63" t="s">
        <v>53</v>
      </c>
      <c r="R77" s="54" t="s">
        <v>44</v>
      </c>
      <c r="S77" s="54" t="s">
        <v>44</v>
      </c>
      <c r="T77" s="54" t="s">
        <v>44</v>
      </c>
      <c r="U77" s="56" t="s">
        <v>41</v>
      </c>
    </row>
    <row r="78" spans="1:21" ht="13" x14ac:dyDescent="0.25">
      <c r="I78" s="16" t="s">
        <v>14</v>
      </c>
      <c r="J78" s="64"/>
      <c r="K78" s="65">
        <f>SUBTOTAL(9,K16:K77)</f>
        <v>1796969782492</v>
      </c>
    </row>
  </sheetData>
  <dataValidations count="2">
    <dataValidation type="list" allowBlank="1" showInputMessage="1" showErrorMessage="1" sqref="H40" xr:uid="{5ECE7B9D-CC46-4939-B571-DC1949B841F9}">
      <formula1>modalidad</formula1>
    </dataValidation>
    <dataValidation type="list" allowBlank="1" showInputMessage="1" showErrorMessage="1" sqref="D40:E40 D68:E69 D28:E28 D62:E63 D45:E45 D47:E47 D60:E60" xr:uid="{F7855D41-2153-40CA-A50E-D790F46302C2}">
      <formula1>meses</formula1>
    </dataValidation>
  </dataValidations>
  <hyperlinks>
    <hyperlink ref="Q77" r:id="rId1" xr:uid="{85346AFD-EE83-4843-9B65-959B54AF9CA6}"/>
  </hyperlinks>
  <pageMargins left="0.75" right="0.75" top="1" bottom="1" header="0.5" footer="0.5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Lorena Gualtero Hernandez</dc:creator>
  <cp:lastModifiedBy>Deisy Lorena Gualtero Hernandez</cp:lastModifiedBy>
  <dcterms:created xsi:type="dcterms:W3CDTF">2025-09-04T23:03:54Z</dcterms:created>
  <dcterms:modified xsi:type="dcterms:W3CDTF">2025-09-05T14:44:49Z</dcterms:modified>
</cp:coreProperties>
</file>