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apitalsaludesp-my.sharepoint.com/personal/daniela_cabreras_capitalsalud_gov_co/Documents/3. PLANEACIÓN FINANCIERA_D/2026/01. Plan Anual de Adquisiciones 2026/00. Inicial/04. Cargue - PAA 2026 Inicial/"/>
    </mc:Choice>
  </mc:AlternateContent>
  <xr:revisionPtr revIDLastSave="807" documentId="8_{4AE7DA3C-D93E-4523-AE9B-3F87FB5FAE73}" xr6:coauthVersionLast="47" xr6:coauthVersionMax="47" xr10:uidLastSave="{8D772A06-76CC-47C7-B981-7826F9A85368}"/>
  <bookViews>
    <workbookView xWindow="-110" yWindow="-110" windowWidth="19420" windowHeight="11500" xr2:uid="{A1BBD629-7714-4E3F-915C-C03E783D44FB}"/>
  </bookViews>
  <sheets>
    <sheet name="PAA 2026 CAPITAL SALUD" sheetId="1" r:id="rId1"/>
  </sheets>
  <externalReferences>
    <externalReference r:id="rId2"/>
    <externalReference r:id="rId3"/>
  </externalReferences>
  <definedNames>
    <definedName name="_00_gestores_cmi">#REF!</definedName>
    <definedName name="_00_gestores_cmi2">#REF!</definedName>
    <definedName name="_xlnm._FilterDatabase" localSheetId="0" hidden="1">'PAA 2026 CAPITAL SALUD'!$B$15:$V$72</definedName>
    <definedName name="A">#REF!</definedName>
    <definedName name="A_IMPRESIÓN_IM">#REF!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ARCHIVO_EPS003">#REF!</definedName>
    <definedName name="_xlnm.Print_Area">#REF!</definedName>
    <definedName name="ASFASGH">#REF!</definedName>
    <definedName name="AVANCES_Y_ANTICIPOS_ENTREGADOS">#REF!</definedName>
    <definedName name="AVANCES_Y_ANTICIPOS_RECIBIDOS">#REF!</definedName>
    <definedName name="b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LCE_JUL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ARTERA_SEP05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ATOS">#REF!</definedName>
    <definedName name="dcd" hidden="1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DOS">#REF!</definedName>
    <definedName name="EDADES">#REF!</definedName>
    <definedName name="EDIFICACIONES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SE">#REF!</definedName>
    <definedName name="Excel_BuiltIn__FilterDatabase_3">#REF!</definedName>
    <definedName name="EXTERNA">#REF!</definedName>
    <definedName name="EXTRAORDINARIOS">#REF!</definedName>
    <definedName name="FINANCIEROS">#REF!</definedName>
    <definedName name="FONDOS_INTERBANCARIOS_COMPRADOS_Y_PACTOS_DE_RECOMPRA">#REF!</definedName>
    <definedName name="fuenteRecursos">#N/A</definedName>
    <definedName name="GASTOS_FINANCIEROS_POR_PAGAR">#REF!</definedName>
    <definedName name="GASTOS_PAGADOS_POR_ANTICIPADO">#REF!</definedName>
    <definedName name="GENERALES">#REF!</definedName>
    <definedName name="GFNWEGN">#REF!</definedName>
    <definedName name="HECTOR">#REF!</definedName>
    <definedName name="hugo">#REF!</definedName>
    <definedName name="I">#REF!</definedName>
    <definedName name="IMPUESTOS__CONTRIBUCIONES_Y_TASAS_POR_PAGAR">#REF!</definedName>
    <definedName name="IMPUESTOS_AL_VALOR_AGREGADO_IVA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IUYI" hidden="1">#REF!</definedName>
    <definedName name="JORGE">#REF!</definedName>
    <definedName name="JUDITH">#REF!</definedName>
    <definedName name="JUDY">#REF!</definedName>
    <definedName name="JUEGOS_DE_SUERTE_Y_AZAR">#REF!</definedName>
    <definedName name="L">#REF!</definedName>
    <definedName name="M" hidden="1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eses">#N/A</definedName>
    <definedName name="modalidad">#N/A</definedName>
    <definedName name="MONICA">#REF!</definedName>
    <definedName name="MUEBLES__ENSERES_Y_EQUIPOS_DE_OFICINA">#REF!</definedName>
    <definedName name="NANCY">#REF!</definedName>
    <definedName name="NO_TRIBUTARIOS">#REF!</definedName>
    <definedName name="NUEVA_IMP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eriodo">#REF!</definedName>
    <definedName name="pino">#REF!</definedName>
    <definedName name="PLANTAS_Y_DUCTOS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over" localSheetId="0">[1]Macro1!$A$25</definedName>
    <definedName name="Recover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PONSABILIDADES">#REF!</definedName>
    <definedName name="rest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Rubros" localSheetId="0">[2]Ingresos!#REF!</definedName>
    <definedName name="Rubros">#REF!</definedName>
    <definedName name="s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OPORTE">#REF!</definedName>
    <definedName name="SUPERAVIT_POR_DONACION">#REF!</definedName>
    <definedName name="SUPERAVIT_POR_VALORIZACION">#REF!</definedName>
    <definedName name="TableName">"Dummy"</definedName>
    <definedName name="TD" hidden="1">#REF!</definedName>
    <definedName name="TDDD" hidden="1">#REF!</definedName>
    <definedName name="TERRENOS">#REF!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TILIDAD_O_PERDIDA_DE_EJERCICIOS_ANTERIORES">#REF!</definedName>
    <definedName name="VALORIZACIONES">#REF!</definedName>
    <definedName name="vf">#N/A</definedName>
    <definedName name="vfestado">#N/A</definedName>
    <definedName name="VIGENCIA_ANTERIOR">#REF!</definedName>
    <definedName name="XX">#REF!</definedName>
    <definedName name="Z_019CAB66_3455_4701_8625_13832F8C1011_.wvu.FilterData" hidden="1">#REF!</definedName>
    <definedName name="Z_03102EA4_6FAB_49F5_BB36_A585D955EA72_.wvu.FilterData" hidden="1">#REF!</definedName>
    <definedName name="Z_04EEFE54_2D4A_4DD7_9107_091736C1BE73_.wvu.FilterData" hidden="1">#REF!</definedName>
    <definedName name="Z_0A4C0163_7D15_4562_9420_EF4EB97F31F7_.wvu.FilterData" hidden="1">#REF!</definedName>
    <definedName name="Z_0AB179AE_C76E_4865_8FD3_EDE939F4848F_.wvu.FilterData" hidden="1">#REF!</definedName>
    <definedName name="Z_0CF8BE0E_9FD5_46C7_B04C_BD58EEC17BC4_.wvu.FilterData" hidden="1">#REF!</definedName>
    <definedName name="Z_11776DBB_F2E9_4E38_8992_A7C695C509B9_.wvu.FilterData" hidden="1">#REF!</definedName>
    <definedName name="Z_11ECD63C_C22B_41B7_BBF4_196689A0FDB6_.wvu.FilterData" hidden="1">#REF!</definedName>
    <definedName name="Z_1624AE71_14E2_485B_9BE1_B4F315CB5F8A_.wvu.PrintTitles" hidden="1">#REF!</definedName>
    <definedName name="Z_1C83680C_CBF4_4C08_B164_D51164B90AD7_.wvu.PrintTitles" hidden="1">#REF!</definedName>
    <definedName name="Z_23147BC8_80A5_41EB_B397_5F6C61E5885B_.wvu.FilterData" hidden="1">#REF!</definedName>
    <definedName name="Z_2A501E2A_1DE1_462A_B3A5_22F158525DCC_.wvu.FilterData" hidden="1">#REF!</definedName>
    <definedName name="Z_2B05406B_584A_4634_B6B0_8C25C9B6F65F_.wvu.FilterData" hidden="1">#REF!</definedName>
    <definedName name="Z_31C72280_CF1E_4947_A388_85C659B6A3F4_.wvu.PrintTitles" hidden="1">#REF!</definedName>
    <definedName name="Z_3221F42A_D76E_45A2_B056_3910682A9D38_.wvu.FilterData" hidden="1">#REF!</definedName>
    <definedName name="Z_3245591D_E39B_4148_B046_0805551F703D_.wvu.FilterData" hidden="1">#REF!</definedName>
    <definedName name="Z_373994DD_9B74_40EA_829E_9A8594C97432_.wvu.FilterData" hidden="1">#REF!</definedName>
    <definedName name="Z_3ADEC324_7340_4D57_8CDE_30799AA26672_.wvu.FilterData" hidden="1">#REF!</definedName>
    <definedName name="Z_3D76A0A2_EBC3_4787_8833_E781FEE89747_.wvu.FilterData" hidden="1">#REF!</definedName>
    <definedName name="Z_40764BB8_07ED_4F1D_AA5A_72F1F9D75D38_.wvu.FilterData" hidden="1">#REF!</definedName>
    <definedName name="Z_40BE4F4D_4A76_4346_94D4_66B5FEC67E0D_.wvu.FilterData" hidden="1">#REF!</definedName>
    <definedName name="Z_48FE587C_74D0_49D4_802A_9C17A35CE62F_.wvu.FilterData" hidden="1">#REF!</definedName>
    <definedName name="Z_49F1C7EC_5D56_4471_A6AA_9B698F34BCBE_.wvu.FilterData" hidden="1">#REF!</definedName>
    <definedName name="Z_4C4D75EF_5EC0_4FED_BC18_77177DC747D5_.wvu.PrintTitles" hidden="1">#REF!</definedName>
    <definedName name="Z_4E0D0533_1D6F_418A_AF62_27B55F16715C_.wvu.FilterData" hidden="1">#REF!</definedName>
    <definedName name="Z_50B10053_23E5_42F0_B699_50C518BDA137_.wvu.FilterData" hidden="1">#REF!</definedName>
    <definedName name="Z_57511109_7660_43F5_BD36_5C21810AF666_.wvu.FilterData" hidden="1">#REF!</definedName>
    <definedName name="Z_5B2E6BAF_A9DC_4878_9843_3D263739C1AE_.wvu.FilterData" hidden="1">#REF!</definedName>
    <definedName name="Z_5BB7C2D0_C425_4002_97A6_429814C7AE02_.wvu.FilterData" hidden="1">#REF!</definedName>
    <definedName name="Z_5D4D01B1_8B93_4BDF_AAE6_EFAE5D71A55F_.wvu.FilterData" hidden="1">#REF!</definedName>
    <definedName name="Z_6166D335_7F65_49D0_803E_0A33F938C49A_.wvu.FilterData" hidden="1">#REF!</definedName>
    <definedName name="Z_65ABCACA_6980_45E6_B68C_F006B9581329_.wvu.FilterData" hidden="1">#REF!</definedName>
    <definedName name="Z_69822448_ADA9_4801_8324_B66C8C773EB2_.wvu.FilterData" hidden="1">#REF!</definedName>
    <definedName name="Z_6F0DF9A5_A104_46E5_A74C_D72B30302FD0_.wvu.FilterData" hidden="1">#REF!</definedName>
    <definedName name="Z_725C16EE_D735_4CA1_96EB_95F6AFD07609_.wvu.FilterData" hidden="1">#REF!</definedName>
    <definedName name="Z_76FCC2CF_CC2F_44FA_B888_171FDB5F6A9B_.wvu.FilterData" hidden="1">#REF!</definedName>
    <definedName name="Z_7D67D55E_3961_45FE_84D2_5347D3E0EF27_.wvu.FilterData" hidden="1">#REF!</definedName>
    <definedName name="Z_7FBA9ECE_DB7B_40D5_BA8E_F069455EE1F9_.wvu.FilterData" hidden="1">#REF!</definedName>
    <definedName name="Z_864A2EBD_C196_45CB_8791_30EFE054B153_.wvu.PrintTitles" hidden="1">#REF!</definedName>
    <definedName name="Z_87D3E982_6096_4FBB_8C9C_FBE45B19504C_.wvu.FilterData" hidden="1">#REF!</definedName>
    <definedName name="Z_920856AC_9F14_4150_AFAF_F984D77B574B_.wvu.FilterData" hidden="1">#REF!</definedName>
    <definedName name="Z_938508B6_A0C6_439F_90D3_4F1D69483722_.wvu.FilterData" hidden="1">#REF!</definedName>
    <definedName name="Z_94E2599B_C5B2_496D_8CED_ED9F6F913ED9_.wvu.Rows" hidden="1">#REF!,#REF!,#REF!,#REF!,#REF!,#REF!,#REF!,#REF!,#REF!,#REF!,#REF!,#REF!,#REF!</definedName>
    <definedName name="Z_9CF44CD4_93A5_46D3_87D2_3B5964C4602A_.wvu.FilterData" hidden="1">#REF!</definedName>
    <definedName name="Z_9F3CAC4B_9E81_45BC_99CA_52259269B0D3_.wvu.FilterData" hidden="1">#REF!</definedName>
    <definedName name="Z_A277DB38_F0B4_4826_842D_3DE9106D2CB6_.wvu.FilterData" hidden="1">#REF!</definedName>
    <definedName name="Z_A5EB81D0_55C4_4E2E_B998_D48D6496378B_.wvu.FilterData" hidden="1">#REF!</definedName>
    <definedName name="Z_A8A9E7DF_0C7F_4010_8B2D_E35A510B6ACA_.wvu.FilterData" hidden="1">#REF!</definedName>
    <definedName name="Z_A965B221_4395_11D5_B1A9_0010B5A6BA49_.wvu.PrintTitles" hidden="1">#REF!</definedName>
    <definedName name="Z_AAFA6236_C28D_4C13_8BBC_66D2D7FF0026_.wvu.FilterData" hidden="1">#REF!</definedName>
    <definedName name="Z_B231A234_7E3A_4734_99AE_AB2FDE3B04A1_.wvu.PrintTitles" hidden="1">#REF!</definedName>
    <definedName name="Z_BE19353F_0522_478F_87BB_CDE047B99F7F_.wvu.FilterData" hidden="1">#REF!</definedName>
    <definedName name="Z_C3679C4B_B6E8_4C76_822F_8AA0FFF6075F_.wvu.FilterData" hidden="1">#REF!</definedName>
    <definedName name="Z_C6ABAA50_ACBA_41F4_AD1E_122D43E47E61_.wvu.FilterData" hidden="1">#REF!</definedName>
    <definedName name="Z_C6ABAA50_ACBA_41F4_AD1E_122D43E47E61_.wvu.Rows" hidden="1">#REF!</definedName>
    <definedName name="Z_CEFB91DB_DC3D_47C5_877D_01BAD2285434_.wvu.FilterData" hidden="1">#REF!</definedName>
    <definedName name="Z_D2197E7B_2E14_4C16_92D0_BDF5F616CBD9_.wvu.FilterData" hidden="1">#REF!</definedName>
    <definedName name="Z_D7DD1F3F_2A83_46ED_861B_9D2B79F5DE2F_.wvu.FilterData" hidden="1">#REF!</definedName>
    <definedName name="Z_D830A9C7_BE12_4DCE_BC28_8FBC4A6F1B07_.wvu.FilterData" hidden="1">#REF!</definedName>
    <definedName name="Z_D9CAE589_6CFB_4259_A328_0761C0460786_.wvu.FilterData" hidden="1">#REF!</definedName>
    <definedName name="Z_DDBE4E9A_19BC_4D7D_A83D_81EC8B9F3F7C_.wvu.FilterData" hidden="1">#REF!</definedName>
    <definedName name="Z_E57DDB16_AD3D_42C9_96EE_56AE0B85EB10_.wvu.FilterData" hidden="1">#REF!</definedName>
    <definedName name="Z_EAC8425E_7786_43B0_9EC0_551020D57FED_.wvu.FilterData" hidden="1">#REF!</definedName>
    <definedName name="Z_EE08EA85_4A70_4162_8406_579E3BA7AE6C_.wvu.FilterData" hidden="1">#REF!</definedName>
    <definedName name="Z_F8965455_F044_4833_821D_2DB82A40D641_.wvu.FilterData" hidden="1">#REF!</definedName>
    <definedName name="Z_F9EF0706_97D0_42D2_B760_2F7AECACB77D_.wvu.FilterData" hidden="1">#REF!</definedName>
    <definedName name="Z_FA237413_BFCF_4B92_9206_40063A33B2F3_.wvu.FilterDat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6" i="1" l="1"/>
  <c r="K49" i="1" l="1"/>
  <c r="J49" i="1"/>
  <c r="J71" i="1"/>
  <c r="C11" i="1" s="1"/>
  <c r="K71" i="1" l="1"/>
  <c r="K72" i="1" l="1"/>
</calcChain>
</file>

<file path=xl/sharedStrings.xml><?xml version="1.0" encoding="utf-8"?>
<sst xmlns="http://schemas.openxmlformats.org/spreadsheetml/2006/main" count="1028" uniqueCount="145">
  <si>
    <t>Nombre</t>
  </si>
  <si>
    <t>Capital Salud EPS-S SAS - Marcela Brun Vergara</t>
  </si>
  <si>
    <t>Dirección</t>
  </si>
  <si>
    <t>Cra 69 No 47-34</t>
  </si>
  <si>
    <t>Teléfono</t>
  </si>
  <si>
    <t>Página web</t>
  </si>
  <si>
    <t>https://www.capitalsalud.gov.co/3-1-plan-anual-de-adquisiciones/</t>
  </si>
  <si>
    <t>Misión y visión</t>
  </si>
  <si>
    <t>Perspectiva estratégica</t>
  </si>
  <si>
    <t>+Sostenibilidad</t>
  </si>
  <si>
    <t>Información de contacto</t>
  </si>
  <si>
    <t>gerenciageneral@capitalsalud.gov.co</t>
  </si>
  <si>
    <t>Valor total del PAA ($)</t>
  </si>
  <si>
    <t>Fecha de última actualización del PAA</t>
  </si>
  <si>
    <t>Código UNSPSC 
(cada código separado por ;)</t>
  </si>
  <si>
    <t>Necesidad Capital Salud EPS</t>
  </si>
  <si>
    <t>Fecha estimada de 
inicio de proceso de selección (mes)</t>
  </si>
  <si>
    <t>Fecha estimada de presentación de ofertas (mes)</t>
  </si>
  <si>
    <t>Duración del
 contrato (número)</t>
  </si>
  <si>
    <t>Duración del contrato (intervalo: días, meses, años)</t>
  </si>
  <si>
    <t xml:space="preserve">Modalidad de
 selección </t>
  </si>
  <si>
    <t>Fuente de los
 recursos</t>
  </si>
  <si>
    <t>Valor total
 estimado</t>
  </si>
  <si>
    <t>Valor estimado
 en la vigencia actual</t>
  </si>
  <si>
    <t>¿Se requieren vigencias futuras?</t>
  </si>
  <si>
    <t>Estado de solicitud de vigencias futuras</t>
  </si>
  <si>
    <t>Ubicación</t>
  </si>
  <si>
    <t xml:space="preserve">Nombre del 
responsable </t>
  </si>
  <si>
    <t xml:space="preserve">Teléfono del
 responsable </t>
  </si>
  <si>
    <t xml:space="preserve">Correo electrónico
 del responsable </t>
  </si>
  <si>
    <t>¿Este proceso es susceptible de limitarse a MiPymes?</t>
  </si>
  <si>
    <t>¿Este proceso es susceptible de estructurarse por lotes o segmentos?</t>
  </si>
  <si>
    <t>¿Debe cumplir con invertir mínimo el 30% de los recursos del presupuesto destinados a comprar alimentos, cumpliendo con lo establecido en la Ley 2046 de 2020, reglamentada por el Decreto 248 de 2021?</t>
  </si>
  <si>
    <t>¿El contrato incluye el suministro de bienes y servicios distintos a alimentos?</t>
  </si>
  <si>
    <t>85101706</t>
  </si>
  <si>
    <t>Contratación de servicios integrales de salud</t>
  </si>
  <si>
    <t>1</t>
  </si>
  <si>
    <t>0</t>
  </si>
  <si>
    <t>CO-DC-11001</t>
  </si>
  <si>
    <t xml:space="preserve">ADA CONSTANZA
 CASTIBLANCO SUAREZ 
 ZORAIDA GOMEZ HERNANDEZ </t>
  </si>
  <si>
    <t>6017427257</t>
  </si>
  <si>
    <t>subdirector.bogota@capitalsalud.gov.co
zoraidagh@capitalsalud.gov.co</t>
  </si>
  <si>
    <t xml:space="preserve">DIANA YINETH
 RODRIGUEZ NIÑO </t>
  </si>
  <si>
    <t>director.juridica@capitalsalud.gov.co</t>
  </si>
  <si>
    <t>80111701</t>
  </si>
  <si>
    <t>80131700</t>
  </si>
  <si>
    <t>Custodia 76 mil cajas X-300 (archivo )</t>
  </si>
  <si>
    <t xml:space="preserve">RICARDO
 TRIANA PARGA </t>
  </si>
  <si>
    <t>diradminfinan@capitalsalud.gov.co</t>
  </si>
  <si>
    <t>84111601</t>
  </si>
  <si>
    <t>Servicios de Revisoría Fiscal</t>
  </si>
  <si>
    <t>84131607</t>
  </si>
  <si>
    <t>Póliza Responsabilidad Civil Directores y Administradores</t>
  </si>
  <si>
    <t>Póliza Todo Riesgo, Responsabilidad Civil Extracontractual activos</t>
  </si>
  <si>
    <t>84131601</t>
  </si>
  <si>
    <t>Póliza Colectiva de Vida</t>
  </si>
  <si>
    <t>dirtalentohumano@capitalsalud.gov.co</t>
  </si>
  <si>
    <t>Póliza Exequial</t>
  </si>
  <si>
    <t>Póliza Enfermedades de Alto Costo</t>
  </si>
  <si>
    <t>78101801</t>
  </si>
  <si>
    <t>Servicio de Transporte de Carga</t>
  </si>
  <si>
    <t>78102206</t>
  </si>
  <si>
    <t>Servicio de correspondencia bajo las diferentes modalidades a nivel nacional  (mensajería)</t>
  </si>
  <si>
    <t>20102301</t>
  </si>
  <si>
    <t>Transporte de Gerencias y Directores</t>
  </si>
  <si>
    <t>Transporte de  personal por vales</t>
  </si>
  <si>
    <t>ANTONIO JOSE 
ROMERO VERGARA</t>
  </si>
  <si>
    <t>director.tecnologia@capitalsalud.gov.co</t>
  </si>
  <si>
    <t>43233414</t>
  </si>
  <si>
    <t>72151600</t>
  </si>
  <si>
    <t>81112501</t>
  </si>
  <si>
    <t>81112400</t>
  </si>
  <si>
    <t>81112500</t>
  </si>
  <si>
    <t>43232610</t>
  </si>
  <si>
    <t>43232701</t>
  </si>
  <si>
    <t>43223200</t>
  </si>
  <si>
    <t>81101515</t>
  </si>
  <si>
    <t>Mantenimiento de sedes Administrativas, PAU y/o oficinas municipales (físico y mobiliario)</t>
  </si>
  <si>
    <t>72101506</t>
  </si>
  <si>
    <t>Mantenimiento de ascensor de meta y Kennedy</t>
  </si>
  <si>
    <t>80131505</t>
  </si>
  <si>
    <t>93141506</t>
  </si>
  <si>
    <t>Actividades deportivas, celebraciones, obsequios, recreativas y culturales conforme al plan anual de bienestar</t>
  </si>
  <si>
    <t>93141808</t>
  </si>
  <si>
    <t>80111707</t>
  </si>
  <si>
    <t>Plataforma web pruebas psicotécnicas</t>
  </si>
  <si>
    <t>55101519</t>
  </si>
  <si>
    <t xml:space="preserve">Gastos de publicidad ,impresión de formas y publicaciones de ley, informativas y educativas.  </t>
  </si>
  <si>
    <t>Batería Implementación de programa riesgo psicosocial</t>
  </si>
  <si>
    <t>44121702</t>
  </si>
  <si>
    <t>Suministro de elementos de papelería, útiles y equipos menores de oficina papel, marcadores, lapiceros, ganchos, etc., incluyendo cajas X-300 correspondientes al proceso de Gestión Documental</t>
  </si>
  <si>
    <t>92101501</t>
  </si>
  <si>
    <t xml:space="preserve">Servicio de vigilancia y seguridad en todas las sedes y puntos de atención de la entidad </t>
  </si>
  <si>
    <t>76111501</t>
  </si>
  <si>
    <t>Servicio de aseo,  limpieza y servicios especiales , las sedes y puntos de atención conforme al uso de estas.</t>
  </si>
  <si>
    <t>81112205</t>
  </si>
  <si>
    <t>Unidad de contratación (referencia)</t>
  </si>
  <si>
    <r>
      <rPr>
        <b/>
        <sz val="10"/>
        <color theme="1"/>
        <rFont val="Aptos Light"/>
        <family val="2"/>
      </rPr>
      <t>Misión:</t>
    </r>
    <r>
      <rPr>
        <sz val="10"/>
        <color theme="1"/>
        <rFont val="Aptos Light"/>
        <family val="2"/>
      </rPr>
      <t xml:space="preserve"> Brindar  la mejor experiencia en salud y bienestar a nuestro s asegurados.
</t>
    </r>
    <r>
      <rPr>
        <b/>
        <sz val="10"/>
        <color theme="1"/>
        <rFont val="Aptos Light"/>
        <family val="2"/>
      </rPr>
      <t>Visión:</t>
    </r>
    <r>
      <rPr>
        <sz val="10"/>
        <color theme="1"/>
        <rFont val="Aptos Light"/>
        <family val="2"/>
      </rPr>
      <t xml:space="preserve"> Para el 2028 seremos refrentes en ofrecer experiencias excepcionales en salud, trabajando para que nuestros asegurados disfruten de atención integral, accesible y centrada en sus necesidades</t>
    </r>
  </si>
  <si>
    <t>12</t>
  </si>
  <si>
    <t>Servicios profesionales para el apoyo Medico administrativo, administrativo y financiero de la Entidad (OPS) DAF</t>
  </si>
  <si>
    <t>Servicios profesionales para el apoyo Medico administrativo, administrativo y financiero de la Entidad (OPS) DJU</t>
  </si>
  <si>
    <t>Servicios profesionales para el apoyo Medico administrativo, administrativo y financiero de la Entidad (OPS) DME</t>
  </si>
  <si>
    <t>Servicios profesionales para el apoyo Medico administrativo, administrativo y financiero de la Entidad (OPS) DOP</t>
  </si>
  <si>
    <t>Servicios profesionales para el apoyo Medico administrativo, administrativo y financiero de la Entidad (OPS) DTE</t>
  </si>
  <si>
    <t>Servicios profesionales para el apoyo Medico administrativo, administrativo y financiero de la Entidad (OPS) GG</t>
  </si>
  <si>
    <t>Servicios profesionales para el apoyo Medico administrativo, administrativo y financiero de la Entidad (OPS) OGR</t>
  </si>
  <si>
    <t>6</t>
  </si>
  <si>
    <t xml:space="preserve">Arrendamiento Sedes Puntos de Atención al Usuario Meta (30 sedes) </t>
  </si>
  <si>
    <t>Arrendamiento Sedes Administrativa Bogotá (1 Sede)</t>
  </si>
  <si>
    <t>Arrendamiento Sede Administrativa Meta (1 Sede)</t>
  </si>
  <si>
    <t>Arrendamiento Sedes Administrativa Soacha (1 Sede)</t>
  </si>
  <si>
    <t>10</t>
  </si>
  <si>
    <t>Dotación trabajadores</t>
  </si>
  <si>
    <t>Canales de Comunicación Principales-Telefonía / ETB</t>
  </si>
  <si>
    <t>Canales de Comunicación Principales Meta / Punto Red</t>
  </si>
  <si>
    <t>Canales de Comunicación Alternos / Cirion</t>
  </si>
  <si>
    <t>Licenciamiento de Office y Azure / Vision</t>
  </si>
  <si>
    <t>Alquiler de Equipos de Computo / UT Capital</t>
  </si>
  <si>
    <t>Arrendamiento servicio impresión / Necsoft</t>
  </si>
  <si>
    <t>Arrendamiento Software Imaging Web / Linkport</t>
  </si>
  <si>
    <t>Arrendamiento Software Mipres / Dataquality</t>
  </si>
  <si>
    <t>Arrendamiento Software Almera / Almera</t>
  </si>
  <si>
    <t>Arrendamiento Software ERP Misional / Consorcio</t>
  </si>
  <si>
    <t xml:space="preserve">Arrendamiento Software Nomina / Union Soluciones </t>
  </si>
  <si>
    <t>Mensajería de Texto / Caro</t>
  </si>
  <si>
    <t>Centro de Datos Principal y Alterno / Claro</t>
  </si>
  <si>
    <t>Arrendamiento Trabajadores Digitales / Qualohom</t>
  </si>
  <si>
    <t>Arrendamiento Software Financiero / Heinsohn</t>
  </si>
  <si>
    <t>Contratar el servicio de soporte, mantenimiento y actualizaciones de la plataforma Agilsalud, con el fin de garantizar la estabilización, confiabilidad e integridad de las funcionalidades y operaciones instaladas en Capital Salud EPS-S. / Evolution</t>
  </si>
  <si>
    <t>Mesa de ayuda, servicios software asistenciales, administrativos y financieros, call center, Línea Ética Consultoría software, IVR, Omnicanalidad digital / Colsoft</t>
  </si>
  <si>
    <t>CONTRATACIÓN DIRECTA</t>
  </si>
  <si>
    <t>ARRENDAMIENTO</t>
  </si>
  <si>
    <t>Software de Antivirus / Karpesky</t>
  </si>
  <si>
    <t>7</t>
  </si>
  <si>
    <t>5</t>
  </si>
  <si>
    <t>8</t>
  </si>
  <si>
    <t>Exámenes ocupacionales (trabajadores)</t>
  </si>
  <si>
    <t>11</t>
  </si>
  <si>
    <t>Sistema de Digiturnos</t>
  </si>
  <si>
    <t xml:space="preserve">JENNIFER DEL ROSARIO BENDEK RICO </t>
  </si>
  <si>
    <t>JUAN CARLOS CORRAL DURAN</t>
  </si>
  <si>
    <t>director.comunicaciones@capitalsalud.gov.co</t>
  </si>
  <si>
    <t xml:space="preserve">Arrendamiento Sedes Puntos de Atención al Usuario Bogotá (7 sedes) </t>
  </si>
  <si>
    <t>PLAN ANUAL DE ADQUISICIONES 2026</t>
  </si>
  <si>
    <t>21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</si>
</sst>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,##0.0"/>
    <numFmt numFmtId="165" formatCode="_(* #,##0_);_(* \(#,##0\);_(* &quot;-&quot;??_);_(@_)"/>
    <numFmt numFmtId="166" formatCode="#,##0.0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ptos Light"/>
      <family val="2"/>
    </font>
    <font>
      <b/>
      <sz val="10"/>
      <color theme="1"/>
      <name val="Aptos Light"/>
      <family val="2"/>
    </font>
    <font>
      <sz val="10"/>
      <name val="Aptos Light"/>
      <family val="2"/>
    </font>
    <font>
      <b/>
      <sz val="10"/>
      <color rgb="FF00B050"/>
      <name val="Aptos Light"/>
      <family val="2"/>
    </font>
    <font>
      <u/>
      <sz val="10"/>
      <color theme="10"/>
      <name val="Aptos Light"/>
      <family val="2"/>
    </font>
    <font>
      <b/>
      <sz val="10"/>
      <name val="Aptos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EBF8FF"/>
        <bgColor indexed="64"/>
      </patternFill>
    </fill>
    <fill>
      <patternFill patternType="solid">
        <fgColor rgb="FFDBE5F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5" fillId="4" borderId="0" applyNumberFormat="0" applyBorder="0" applyProtection="0">
      <alignment horizontal="center" vertical="center"/>
    </xf>
    <xf numFmtId="0" fontId="1" fillId="0" borderId="0"/>
    <xf numFmtId="49" fontId="6" fillId="0" borderId="0" applyFill="0" applyBorder="0" applyProtection="0">
      <alignment horizontal="left" vertical="center"/>
    </xf>
    <xf numFmtId="44" fontId="4" fillId="0" borderId="0" applyFont="0" applyFill="0" applyBorder="0" applyAlignment="0" applyProtection="0"/>
  </cellStyleXfs>
  <cellXfs count="40">
    <xf numFmtId="0" fontId="0" fillId="0" borderId="0" xfId="0"/>
    <xf numFmtId="0" fontId="7" fillId="0" borderId="0" xfId="3" applyFont="1"/>
    <xf numFmtId="49" fontId="7" fillId="0" borderId="0" xfId="3" applyNumberFormat="1" applyFont="1" applyProtection="1">
      <protection locked="0"/>
    </xf>
    <xf numFmtId="0" fontId="8" fillId="0" borderId="0" xfId="3" applyFont="1"/>
    <xf numFmtId="0" fontId="7" fillId="0" borderId="0" xfId="3" applyFont="1" applyAlignment="1">
      <alignment wrapText="1"/>
    </xf>
    <xf numFmtId="4" fontId="7" fillId="0" borderId="0" xfId="3" applyNumberFormat="1" applyFont="1" applyProtection="1">
      <protection locked="0"/>
    </xf>
    <xf numFmtId="0" fontId="7" fillId="0" borderId="1" xfId="3" applyFont="1" applyBorder="1" applyAlignment="1">
      <alignment horizontal="left" vertical="center" wrapText="1"/>
    </xf>
    <xf numFmtId="0" fontId="7" fillId="3" borderId="1" xfId="3" applyFont="1" applyFill="1" applyBorder="1" applyAlignment="1" applyProtection="1">
      <alignment horizontal="left" vertical="center" wrapText="1"/>
      <protection locked="0"/>
    </xf>
    <xf numFmtId="164" fontId="7" fillId="0" borderId="0" xfId="3" applyNumberFormat="1" applyFont="1" applyProtection="1">
      <protection locked="0"/>
    </xf>
    <xf numFmtId="49" fontId="7" fillId="3" borderId="1" xfId="3" applyNumberFormat="1" applyFont="1" applyFill="1" applyBorder="1" applyAlignment="1" applyProtection="1">
      <alignment horizontal="left" vertical="center" wrapText="1"/>
      <protection locked="0"/>
    </xf>
    <xf numFmtId="0" fontId="7" fillId="3" borderId="1" xfId="3" applyFont="1" applyFill="1" applyBorder="1" applyAlignment="1" applyProtection="1">
      <alignment vertical="top" wrapText="1"/>
      <protection locked="0"/>
    </xf>
    <xf numFmtId="0" fontId="7" fillId="0" borderId="0" xfId="3" applyFont="1" applyProtection="1">
      <protection locked="0"/>
    </xf>
    <xf numFmtId="49" fontId="8" fillId="4" borderId="1" xfId="4" applyNumberFormat="1" applyFont="1" applyBorder="1" applyAlignment="1" applyProtection="1">
      <alignment horizontal="center" vertical="center" wrapText="1"/>
    </xf>
    <xf numFmtId="0" fontId="8" fillId="4" borderId="1" xfId="4" applyFont="1" applyBorder="1" applyProtection="1">
      <alignment horizontal="center" vertical="center"/>
    </xf>
    <xf numFmtId="0" fontId="8" fillId="4" borderId="1" xfId="4" applyFont="1" applyBorder="1" applyAlignment="1" applyProtection="1">
      <alignment horizontal="center" vertical="center" wrapText="1"/>
    </xf>
    <xf numFmtId="4" fontId="8" fillId="4" borderId="1" xfId="4" applyNumberFormat="1" applyFont="1" applyBorder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49" fontId="7" fillId="0" borderId="1" xfId="6" applyFont="1" applyFill="1" applyBorder="1" applyAlignment="1" applyProtection="1">
      <alignment horizontal="center" vertical="center"/>
      <protection locked="0"/>
    </xf>
    <xf numFmtId="4" fontId="7" fillId="0" borderId="1" xfId="7" applyNumberFormat="1" applyFont="1" applyFill="1" applyBorder="1" applyAlignment="1" applyProtection="1">
      <alignment horizontal="right" vertical="center"/>
      <protection locked="0"/>
    </xf>
    <xf numFmtId="49" fontId="7" fillId="0" borderId="1" xfId="6" applyFont="1" applyFill="1" applyBorder="1" applyAlignment="1" applyProtection="1">
      <alignment horizontal="center" vertical="center"/>
    </xf>
    <xf numFmtId="4" fontId="7" fillId="0" borderId="1" xfId="7" applyNumberFormat="1" applyFont="1" applyFill="1" applyBorder="1" applyAlignment="1" applyProtection="1">
      <alignment vertical="center"/>
      <protection locked="0"/>
    </xf>
    <xf numFmtId="49" fontId="11" fillId="0" borderId="1" xfId="2" applyNumberFormat="1" applyFont="1" applyFill="1" applyBorder="1" applyAlignment="1" applyProtection="1">
      <alignment horizontal="center" vertical="center"/>
      <protection locked="0"/>
    </xf>
    <xf numFmtId="14" fontId="9" fillId="3" borderId="1" xfId="3" applyNumberFormat="1" applyFont="1" applyFill="1" applyBorder="1" applyAlignment="1" applyProtection="1">
      <alignment horizontal="left" vertical="center" wrapText="1"/>
      <protection locked="0"/>
    </xf>
    <xf numFmtId="166" fontId="7" fillId="0" borderId="0" xfId="3" applyNumberFormat="1" applyFont="1" applyProtection="1">
      <protection locked="0"/>
    </xf>
    <xf numFmtId="164" fontId="8" fillId="0" borderId="0" xfId="3" applyNumberFormat="1" applyFont="1" applyProtection="1">
      <protection locked="0"/>
    </xf>
    <xf numFmtId="0" fontId="7" fillId="0" borderId="0" xfId="0" applyFont="1"/>
    <xf numFmtId="165" fontId="12" fillId="3" borderId="1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3" applyNumberFormat="1" applyFont="1" applyBorder="1" applyAlignment="1" applyProtection="1">
      <alignment horizontal="left" vertical="center"/>
      <protection locked="0"/>
    </xf>
    <xf numFmtId="49" fontId="9" fillId="0" borderId="1" xfId="5" applyNumberFormat="1" applyFont="1" applyBorder="1" applyAlignment="1" applyProtection="1">
      <alignment horizontal="center" vertical="center"/>
      <protection locked="0"/>
    </xf>
    <xf numFmtId="49" fontId="9" fillId="0" borderId="1" xfId="5" applyNumberFormat="1" applyFont="1" applyBorder="1" applyAlignment="1">
      <alignment horizontal="center" vertical="center"/>
    </xf>
    <xf numFmtId="0" fontId="9" fillId="0" borderId="1" xfId="5" applyFont="1" applyBorder="1" applyAlignment="1" applyProtection="1">
      <alignment horizontal="center" vertical="center" wrapText="1"/>
      <protection locked="0"/>
    </xf>
    <xf numFmtId="49" fontId="7" fillId="0" borderId="1" xfId="3" applyNumberFormat="1" applyFont="1" applyBorder="1" applyAlignment="1" applyProtection="1">
      <alignment horizontal="center" vertical="center" wrapText="1"/>
      <protection locked="0"/>
    </xf>
    <xf numFmtId="49" fontId="7" fillId="0" borderId="1" xfId="3" applyNumberFormat="1" applyFont="1" applyBorder="1" applyAlignment="1" applyProtection="1">
      <alignment horizontal="center" vertical="center"/>
      <protection locked="0"/>
    </xf>
    <xf numFmtId="49" fontId="3" fillId="0" borderId="1" xfId="2" applyNumberFormat="1" applyFill="1" applyBorder="1" applyAlignment="1" applyProtection="1">
      <alignment horizontal="center" vertical="center"/>
      <protection locked="0"/>
    </xf>
    <xf numFmtId="49" fontId="10" fillId="0" borderId="1" xfId="5" applyNumberFormat="1" applyFont="1" applyBorder="1" applyAlignment="1" applyProtection="1">
      <alignment horizontal="center" vertical="center"/>
      <protection locked="0"/>
    </xf>
    <xf numFmtId="0" fontId="8" fillId="0" borderId="1" xfId="4" applyFont="1" applyFill="1" applyBorder="1" applyAlignment="1" applyProtection="1">
      <alignment horizontal="center" vertical="center" wrapText="1"/>
    </xf>
    <xf numFmtId="4" fontId="8" fillId="0" borderId="1" xfId="7" applyNumberFormat="1" applyFont="1" applyFill="1" applyBorder="1" applyAlignment="1" applyProtection="1">
      <alignment horizontal="right" vertical="center"/>
      <protection locked="0"/>
    </xf>
    <xf numFmtId="49" fontId="9" fillId="0" borderId="1" xfId="6" applyFont="1" applyFill="1" applyBorder="1" applyAlignment="1" applyProtection="1">
      <alignment horizontal="center" vertical="center"/>
    </xf>
    <xf numFmtId="49" fontId="9" fillId="0" borderId="1" xfId="3" applyNumberFormat="1" applyFont="1" applyBorder="1" applyAlignment="1" applyProtection="1">
      <alignment horizontal="center" wrapText="1"/>
      <protection locked="0"/>
    </xf>
    <xf numFmtId="49" fontId="9" fillId="0" borderId="1" xfId="3" applyNumberFormat="1" applyFont="1" applyBorder="1" applyAlignment="1" applyProtection="1">
      <alignment horizontal="center" vertical="center" wrapText="1"/>
      <protection locked="0"/>
    </xf>
  </cellXfs>
  <cellStyles count="8">
    <cellStyle name="BodyStyle" xfId="6" xr:uid="{2BC08B0D-BC4B-4135-B51C-834BF47307A5}"/>
    <cellStyle name="Currency" xfId="7" xr:uid="{D8691F27-5911-49AA-9D8F-9936BEDE5BFF}"/>
    <cellStyle name="Énfasis1" xfId="1" builtinId="29"/>
    <cellStyle name="HeaderStyle" xfId="4" xr:uid="{46A5B081-1979-40FE-B60A-D36745A94B5E}"/>
    <cellStyle name="Hipervínculo" xfId="2" builtinId="8"/>
    <cellStyle name="Normal" xfId="0" builtinId="0"/>
    <cellStyle name="Normal 2 2" xfId="5" xr:uid="{0ABA8C36-6CA4-46E6-8C4E-30119558ABAA}"/>
    <cellStyle name="Normal 4" xfId="3" xr:uid="{5AD00A94-169F-4B64-B647-01CE0EE4FAF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463551</xdr:colOff>
      <xdr:row>1</xdr:row>
      <xdr:rowOff>104774</xdr:rowOff>
    </xdr:from>
    <xdr:to>
      <xdr:col>4</xdr:col>
      <xdr:colOff>998354</xdr:colOff>
      <xdr:row>6</xdr:row>
      <xdr:rowOff>23812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A2C5CA-3CDE-498F-8ECB-7AD0813B0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4551" y="271462"/>
          <a:ext cx="1947678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ogamboa/AppData/Local/Microsoft/Windows/Temporary%20Internet%20Files/Content.Outlook/QQQZUMFC/Documents%20and%20Settings/Ogamboa/Configuraci&#243;n%20local/Archivos%20temporales%20de%20Internet/Content.Outlook/MVQ520PW/Poblacion.xls?C75F2278" TargetMode="External"/><Relationship Id="rId1" Type="http://schemas.openxmlformats.org/officeDocument/2006/relationships/externalLinkPath" Target="file:///\\C75F2278\Poblacion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personal/profesional2_presupuesto_capitalsalud_gov_co/Documents/Temp_Mao2020/Ppto%202021/Informes/Entes%20de%20Control/SHD/INFORME%20CIERRE%20PTO%202020/DEF/NUEVA_MATRIZ_VIG_2021_AJUSTES%20CIERRE_MAYO_2021.xlsx?901E9D65" TargetMode="External"/><Relationship Id="rId1" Type="http://schemas.openxmlformats.org/officeDocument/2006/relationships/externalLinkPath" Target="file:///\\901E9D65\NUEVA_MATRIZ_VIG_2021_AJUSTES%20CIERRE_MAYO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Sheet 1"/>
      <sheetName val="Macro1"/>
      <sheetName val="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Gastos"/>
      <sheetName val="Resumen"/>
      <sheetName val="Hoja1"/>
      <sheetName val="Hoja3"/>
      <sheetName val="Hoja2"/>
      <sheetName val="INGRESOS (2)"/>
      <sheetName val="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tor.tecnologia@capitalsalud.gov.co" TargetMode="External"/><Relationship Id="rId2" Type="http://schemas.openxmlformats.org/officeDocument/2006/relationships/hyperlink" Target="mailto:diradminfinan@capitalsalud.gov.co" TargetMode="External"/><Relationship Id="rId1" Type="http://schemas.openxmlformats.org/officeDocument/2006/relationships/hyperlink" Target="mailto:director.tecnologia@capitalsalud.gov.co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5E630-43A9-45B9-B98D-9565CF018FFA}">
  <dimension ref="B2:V72"/>
  <sheetViews>
    <sheetView showGridLines="0" tabSelected="1" zoomScale="80" zoomScaleNormal="80" workbookViewId="0">
      <selection activeCell="C12" sqref="C12"/>
    </sheetView>
  </sheetViews>
  <sheetFormatPr baseColWidth="10" defaultColWidth="9.1796875" defaultRowHeight="13" x14ac:dyDescent="0.3"/>
  <cols>
    <col min="1" max="1" width="2.6328125" style="1" customWidth="1"/>
    <col min="2" max="2" width="30.36328125" style="2" customWidth="1"/>
    <col min="3" max="3" width="99.7265625" style="2" customWidth="1"/>
    <col min="4" max="4" width="20.26953125" style="2" customWidth="1"/>
    <col min="5" max="5" width="17.1796875" style="2" customWidth="1"/>
    <col min="6" max="6" width="22" style="2" customWidth="1"/>
    <col min="7" max="7" width="20" style="2" customWidth="1"/>
    <col min="8" max="8" width="19.54296875" style="2" customWidth="1"/>
    <col min="9" max="9" width="19.81640625" style="2" customWidth="1"/>
    <col min="10" max="10" width="21" style="2" customWidth="1"/>
    <col min="11" max="11" width="28" style="5" customWidth="1"/>
    <col min="12" max="12" width="20.7265625" style="2" customWidth="1"/>
    <col min="13" max="14" width="20.26953125" style="2" customWidth="1"/>
    <col min="15" max="15" width="17.54296875" style="2" customWidth="1"/>
    <col min="16" max="16" width="27.54296875" style="2" customWidth="1"/>
    <col min="17" max="17" width="28.26953125" style="2" customWidth="1"/>
    <col min="18" max="18" width="37.7265625" style="2" customWidth="1"/>
    <col min="19" max="19" width="18.54296875" style="2" customWidth="1"/>
    <col min="20" max="20" width="22.26953125" style="2" customWidth="1"/>
    <col min="21" max="21" width="10.7265625" style="2" customWidth="1"/>
    <col min="22" max="22" width="14.26953125" style="2" customWidth="1"/>
    <col min="23" max="16384" width="9.1796875" style="1"/>
  </cols>
  <sheetData>
    <row r="2" spans="2:22" x14ac:dyDescent="0.3">
      <c r="B2" s="3" t="s">
        <v>143</v>
      </c>
      <c r="C2" s="4"/>
    </row>
    <row r="3" spans="2:22" x14ac:dyDescent="0.3">
      <c r="B3" s="3"/>
      <c r="C3" s="4"/>
    </row>
    <row r="4" spans="2:22" x14ac:dyDescent="0.3">
      <c r="B4" s="6" t="s">
        <v>0</v>
      </c>
      <c r="C4" s="7" t="s">
        <v>1</v>
      </c>
    </row>
    <row r="5" spans="2:22" x14ac:dyDescent="0.3">
      <c r="B5" s="6" t="s">
        <v>2</v>
      </c>
      <c r="C5" s="7" t="s">
        <v>3</v>
      </c>
      <c r="F5" s="24"/>
      <c r="G5" s="8"/>
    </row>
    <row r="6" spans="2:22" x14ac:dyDescent="0.3">
      <c r="B6" s="6" t="s">
        <v>4</v>
      </c>
      <c r="C6" s="7">
        <v>7427257</v>
      </c>
      <c r="F6" s="8"/>
      <c r="G6" s="8"/>
    </row>
    <row r="7" spans="2:22" x14ac:dyDescent="0.3">
      <c r="B7" s="6" t="s">
        <v>5</v>
      </c>
      <c r="C7" s="9" t="s">
        <v>6</v>
      </c>
      <c r="F7" s="23"/>
      <c r="G7" s="8"/>
    </row>
    <row r="8" spans="2:22" ht="39" x14ac:dyDescent="0.3">
      <c r="B8" s="6" t="s">
        <v>7</v>
      </c>
      <c r="C8" s="10" t="s">
        <v>97</v>
      </c>
      <c r="F8" s="8"/>
      <c r="G8" s="8"/>
      <c r="L8" s="25"/>
    </row>
    <row r="9" spans="2:22" x14ac:dyDescent="0.3">
      <c r="B9" s="6" t="s">
        <v>8</v>
      </c>
      <c r="C9" s="9" t="s">
        <v>9</v>
      </c>
      <c r="F9" s="8"/>
      <c r="G9" s="8"/>
      <c r="L9" s="25"/>
    </row>
    <row r="10" spans="2:22" x14ac:dyDescent="0.3">
      <c r="B10" s="6" t="s">
        <v>10</v>
      </c>
      <c r="C10" s="9" t="s">
        <v>11</v>
      </c>
      <c r="F10" s="8"/>
      <c r="G10" s="8"/>
    </row>
    <row r="11" spans="2:22" x14ac:dyDescent="0.3">
      <c r="B11" s="6" t="s">
        <v>12</v>
      </c>
      <c r="C11" s="26">
        <f>+J71</f>
        <v>1903161028941.4299</v>
      </c>
      <c r="F11" s="24"/>
      <c r="G11" s="8"/>
      <c r="L11" s="5"/>
      <c r="M11" s="5"/>
      <c r="N11" s="5"/>
      <c r="O11" s="5"/>
    </row>
    <row r="12" spans="2:22" x14ac:dyDescent="0.3">
      <c r="B12" s="6" t="s">
        <v>13</v>
      </c>
      <c r="C12" s="22" t="s">
        <v>144</v>
      </c>
      <c r="F12" s="11"/>
      <c r="G12" s="11"/>
      <c r="H12" s="11"/>
      <c r="L12" s="5"/>
      <c r="M12" s="5"/>
      <c r="N12" s="5"/>
      <c r="O12" s="5"/>
    </row>
    <row r="13" spans="2:22" x14ac:dyDescent="0.3">
      <c r="D13" s="11"/>
      <c r="E13" s="11"/>
      <c r="F13" s="11"/>
      <c r="G13" s="11"/>
      <c r="H13" s="11"/>
      <c r="L13" s="5"/>
      <c r="M13" s="5"/>
      <c r="N13" s="5"/>
      <c r="O13" s="5"/>
    </row>
    <row r="15" spans="2:22" ht="46.5" customHeight="1" x14ac:dyDescent="0.3">
      <c r="B15" s="12" t="s">
        <v>14</v>
      </c>
      <c r="C15" s="13" t="s">
        <v>15</v>
      </c>
      <c r="D15" s="14" t="s">
        <v>16</v>
      </c>
      <c r="E15" s="14" t="s">
        <v>17</v>
      </c>
      <c r="F15" s="14" t="s">
        <v>18</v>
      </c>
      <c r="G15" s="14" t="s">
        <v>19</v>
      </c>
      <c r="H15" s="14" t="s">
        <v>20</v>
      </c>
      <c r="I15" s="14" t="s">
        <v>21</v>
      </c>
      <c r="J15" s="14" t="s">
        <v>22</v>
      </c>
      <c r="K15" s="15" t="s">
        <v>23</v>
      </c>
      <c r="L15" s="14" t="s">
        <v>24</v>
      </c>
      <c r="M15" s="14" t="s">
        <v>25</v>
      </c>
      <c r="N15" s="14" t="s">
        <v>96</v>
      </c>
      <c r="O15" s="14" t="s">
        <v>26</v>
      </c>
      <c r="P15" s="14" t="s">
        <v>27</v>
      </c>
      <c r="Q15" s="14" t="s">
        <v>28</v>
      </c>
      <c r="R15" s="14" t="s">
        <v>29</v>
      </c>
      <c r="S15" s="14" t="s">
        <v>30</v>
      </c>
      <c r="T15" s="14" t="s">
        <v>31</v>
      </c>
      <c r="U15" s="14" t="s">
        <v>32</v>
      </c>
      <c r="V15" s="14" t="s">
        <v>33</v>
      </c>
    </row>
    <row r="16" spans="2:22" ht="46.5" customHeight="1" x14ac:dyDescent="0.3">
      <c r="B16" s="16" t="s">
        <v>34</v>
      </c>
      <c r="C16" s="27" t="s">
        <v>35</v>
      </c>
      <c r="D16" s="28" t="s">
        <v>36</v>
      </c>
      <c r="E16" s="28" t="s">
        <v>36</v>
      </c>
      <c r="F16" s="29" t="s">
        <v>98</v>
      </c>
      <c r="G16" s="28" t="s">
        <v>36</v>
      </c>
      <c r="H16" s="30" t="s">
        <v>130</v>
      </c>
      <c r="I16" s="17" t="s">
        <v>37</v>
      </c>
      <c r="J16" s="18">
        <v>1876175628663.4299</v>
      </c>
      <c r="K16" s="18">
        <v>1876175628663.4299</v>
      </c>
      <c r="L16" s="17" t="s">
        <v>37</v>
      </c>
      <c r="M16" s="17" t="s">
        <v>37</v>
      </c>
      <c r="N16" s="17"/>
      <c r="O16" s="37" t="s">
        <v>38</v>
      </c>
      <c r="P16" s="39" t="s">
        <v>39</v>
      </c>
      <c r="Q16" s="17" t="s">
        <v>40</v>
      </c>
      <c r="R16" s="31" t="s">
        <v>41</v>
      </c>
      <c r="S16" s="17" t="s">
        <v>37</v>
      </c>
      <c r="T16" s="17" t="s">
        <v>37</v>
      </c>
      <c r="U16" s="17" t="s">
        <v>37</v>
      </c>
      <c r="V16" s="19" t="s">
        <v>37</v>
      </c>
    </row>
    <row r="17" spans="2:22" ht="30" customHeight="1" x14ac:dyDescent="0.3">
      <c r="B17" s="16" t="s">
        <v>44</v>
      </c>
      <c r="C17" s="27" t="s">
        <v>99</v>
      </c>
      <c r="D17" s="28" t="s">
        <v>36</v>
      </c>
      <c r="E17" s="28" t="s">
        <v>36</v>
      </c>
      <c r="F17" s="29" t="s">
        <v>98</v>
      </c>
      <c r="G17" s="28" t="s">
        <v>36</v>
      </c>
      <c r="H17" s="30" t="s">
        <v>130</v>
      </c>
      <c r="I17" s="17" t="s">
        <v>37</v>
      </c>
      <c r="J17" s="18">
        <v>310830519.83333337</v>
      </c>
      <c r="K17" s="18">
        <v>310830519.83333337</v>
      </c>
      <c r="L17" s="17" t="s">
        <v>37</v>
      </c>
      <c r="M17" s="17" t="s">
        <v>37</v>
      </c>
      <c r="N17" s="17"/>
      <c r="O17" s="37" t="s">
        <v>38</v>
      </c>
      <c r="P17" s="38" t="s">
        <v>42</v>
      </c>
      <c r="Q17" s="17" t="s">
        <v>40</v>
      </c>
      <c r="R17" s="32" t="s">
        <v>43</v>
      </c>
      <c r="S17" s="17" t="s">
        <v>37</v>
      </c>
      <c r="T17" s="17" t="s">
        <v>37</v>
      </c>
      <c r="U17" s="17" t="s">
        <v>37</v>
      </c>
      <c r="V17" s="19" t="s">
        <v>37</v>
      </c>
    </row>
    <row r="18" spans="2:22" ht="30" customHeight="1" x14ac:dyDescent="0.3">
      <c r="B18" s="16" t="s">
        <v>44</v>
      </c>
      <c r="C18" s="27" t="s">
        <v>100</v>
      </c>
      <c r="D18" s="28" t="s">
        <v>36</v>
      </c>
      <c r="E18" s="28" t="s">
        <v>36</v>
      </c>
      <c r="F18" s="29" t="s">
        <v>98</v>
      </c>
      <c r="G18" s="28" t="s">
        <v>36</v>
      </c>
      <c r="H18" s="30" t="s">
        <v>130</v>
      </c>
      <c r="I18" s="17" t="s">
        <v>37</v>
      </c>
      <c r="J18" s="18">
        <v>628542687.56666696</v>
      </c>
      <c r="K18" s="18">
        <v>628542687.56666696</v>
      </c>
      <c r="L18" s="17" t="s">
        <v>37</v>
      </c>
      <c r="M18" s="17" t="s">
        <v>37</v>
      </c>
      <c r="N18" s="17"/>
      <c r="O18" s="37" t="s">
        <v>38</v>
      </c>
      <c r="P18" s="38" t="s">
        <v>42</v>
      </c>
      <c r="Q18" s="17" t="s">
        <v>40</v>
      </c>
      <c r="R18" s="32" t="s">
        <v>43</v>
      </c>
      <c r="S18" s="17" t="s">
        <v>37</v>
      </c>
      <c r="T18" s="17" t="s">
        <v>37</v>
      </c>
      <c r="U18" s="17" t="s">
        <v>37</v>
      </c>
      <c r="V18" s="19" t="s">
        <v>37</v>
      </c>
    </row>
    <row r="19" spans="2:22" ht="30" customHeight="1" x14ac:dyDescent="0.3">
      <c r="B19" s="16" t="s">
        <v>44</v>
      </c>
      <c r="C19" s="27" t="s">
        <v>101</v>
      </c>
      <c r="D19" s="28" t="s">
        <v>36</v>
      </c>
      <c r="E19" s="28" t="s">
        <v>36</v>
      </c>
      <c r="F19" s="29" t="s">
        <v>98</v>
      </c>
      <c r="G19" s="28" t="s">
        <v>36</v>
      </c>
      <c r="H19" s="30" t="s">
        <v>130</v>
      </c>
      <c r="I19" s="17" t="s">
        <v>37</v>
      </c>
      <c r="J19" s="18">
        <v>675369729.35066664</v>
      </c>
      <c r="K19" s="18">
        <v>675369729.35066664</v>
      </c>
      <c r="L19" s="17" t="s">
        <v>37</v>
      </c>
      <c r="M19" s="17" t="s">
        <v>37</v>
      </c>
      <c r="N19" s="17"/>
      <c r="O19" s="37" t="s">
        <v>38</v>
      </c>
      <c r="P19" s="38" t="s">
        <v>42</v>
      </c>
      <c r="Q19" s="17" t="s">
        <v>40</v>
      </c>
      <c r="R19" s="32" t="s">
        <v>43</v>
      </c>
      <c r="S19" s="17" t="s">
        <v>37</v>
      </c>
      <c r="T19" s="17" t="s">
        <v>37</v>
      </c>
      <c r="U19" s="17" t="s">
        <v>37</v>
      </c>
      <c r="V19" s="19" t="s">
        <v>37</v>
      </c>
    </row>
    <row r="20" spans="2:22" ht="30" customHeight="1" x14ac:dyDescent="0.3">
      <c r="B20" s="16" t="s">
        <v>44</v>
      </c>
      <c r="C20" s="27" t="s">
        <v>102</v>
      </c>
      <c r="D20" s="28" t="s">
        <v>36</v>
      </c>
      <c r="E20" s="28" t="s">
        <v>36</v>
      </c>
      <c r="F20" s="29" t="s">
        <v>98</v>
      </c>
      <c r="G20" s="28" t="s">
        <v>36</v>
      </c>
      <c r="H20" s="30" t="s">
        <v>130</v>
      </c>
      <c r="I20" s="17" t="s">
        <v>37</v>
      </c>
      <c r="J20" s="18">
        <v>1082577226.3999999</v>
      </c>
      <c r="K20" s="18">
        <v>1082577226.3999999</v>
      </c>
      <c r="L20" s="17" t="s">
        <v>37</v>
      </c>
      <c r="M20" s="17" t="s">
        <v>37</v>
      </c>
      <c r="N20" s="17"/>
      <c r="O20" s="37" t="s">
        <v>38</v>
      </c>
      <c r="P20" s="38" t="s">
        <v>42</v>
      </c>
      <c r="Q20" s="17" t="s">
        <v>40</v>
      </c>
      <c r="R20" s="32" t="s">
        <v>43</v>
      </c>
      <c r="S20" s="17" t="s">
        <v>37</v>
      </c>
      <c r="T20" s="17" t="s">
        <v>37</v>
      </c>
      <c r="U20" s="17" t="s">
        <v>37</v>
      </c>
      <c r="V20" s="19" t="s">
        <v>37</v>
      </c>
    </row>
    <row r="21" spans="2:22" ht="30" customHeight="1" x14ac:dyDescent="0.3">
      <c r="B21" s="16" t="s">
        <v>44</v>
      </c>
      <c r="C21" s="27" t="s">
        <v>103</v>
      </c>
      <c r="D21" s="28" t="s">
        <v>36</v>
      </c>
      <c r="E21" s="28" t="s">
        <v>36</v>
      </c>
      <c r="F21" s="29" t="s">
        <v>98</v>
      </c>
      <c r="G21" s="28" t="s">
        <v>36</v>
      </c>
      <c r="H21" s="30" t="s">
        <v>130</v>
      </c>
      <c r="I21" s="17" t="s">
        <v>37</v>
      </c>
      <c r="J21" s="18">
        <v>403216926.79999995</v>
      </c>
      <c r="K21" s="18">
        <v>403216926.79999995</v>
      </c>
      <c r="L21" s="17" t="s">
        <v>37</v>
      </c>
      <c r="M21" s="17" t="s">
        <v>37</v>
      </c>
      <c r="N21" s="17"/>
      <c r="O21" s="37" t="s">
        <v>38</v>
      </c>
      <c r="P21" s="38" t="s">
        <v>42</v>
      </c>
      <c r="Q21" s="17" t="s">
        <v>40</v>
      </c>
      <c r="R21" s="32" t="s">
        <v>43</v>
      </c>
      <c r="S21" s="17" t="s">
        <v>37</v>
      </c>
      <c r="T21" s="17" t="s">
        <v>37</v>
      </c>
      <c r="U21" s="17" t="s">
        <v>37</v>
      </c>
      <c r="V21" s="19" t="s">
        <v>37</v>
      </c>
    </row>
    <row r="22" spans="2:22" ht="30" customHeight="1" x14ac:dyDescent="0.3">
      <c r="B22" s="16" t="s">
        <v>44</v>
      </c>
      <c r="C22" s="27" t="s">
        <v>104</v>
      </c>
      <c r="D22" s="28" t="s">
        <v>36</v>
      </c>
      <c r="E22" s="28" t="s">
        <v>36</v>
      </c>
      <c r="F22" s="29" t="s">
        <v>98</v>
      </c>
      <c r="G22" s="28" t="s">
        <v>36</v>
      </c>
      <c r="H22" s="30" t="s">
        <v>130</v>
      </c>
      <c r="I22" s="17" t="s">
        <v>37</v>
      </c>
      <c r="J22" s="18">
        <v>444816847.86666667</v>
      </c>
      <c r="K22" s="18">
        <v>444816847.86666667</v>
      </c>
      <c r="L22" s="17" t="s">
        <v>37</v>
      </c>
      <c r="M22" s="17" t="s">
        <v>37</v>
      </c>
      <c r="N22" s="17"/>
      <c r="O22" s="37" t="s">
        <v>38</v>
      </c>
      <c r="P22" s="38" t="s">
        <v>42</v>
      </c>
      <c r="Q22" s="17" t="s">
        <v>40</v>
      </c>
      <c r="R22" s="32" t="s">
        <v>43</v>
      </c>
      <c r="S22" s="17" t="s">
        <v>37</v>
      </c>
      <c r="T22" s="17" t="s">
        <v>37</v>
      </c>
      <c r="U22" s="17" t="s">
        <v>37</v>
      </c>
      <c r="V22" s="19" t="s">
        <v>37</v>
      </c>
    </row>
    <row r="23" spans="2:22" ht="30" customHeight="1" x14ac:dyDescent="0.3">
      <c r="B23" s="16" t="s">
        <v>44</v>
      </c>
      <c r="C23" s="27" t="s">
        <v>105</v>
      </c>
      <c r="D23" s="28" t="s">
        <v>36</v>
      </c>
      <c r="E23" s="28" t="s">
        <v>36</v>
      </c>
      <c r="F23" s="29" t="s">
        <v>98</v>
      </c>
      <c r="G23" s="28" t="s">
        <v>36</v>
      </c>
      <c r="H23" s="30" t="s">
        <v>130</v>
      </c>
      <c r="I23" s="17" t="s">
        <v>37</v>
      </c>
      <c r="J23" s="18">
        <v>138655386</v>
      </c>
      <c r="K23" s="18">
        <v>138655386</v>
      </c>
      <c r="L23" s="17" t="s">
        <v>37</v>
      </c>
      <c r="M23" s="17" t="s">
        <v>37</v>
      </c>
      <c r="N23" s="17"/>
      <c r="O23" s="37" t="s">
        <v>38</v>
      </c>
      <c r="P23" s="38" t="s">
        <v>42</v>
      </c>
      <c r="Q23" s="17" t="s">
        <v>40</v>
      </c>
      <c r="R23" s="32" t="s">
        <v>43</v>
      </c>
      <c r="S23" s="17" t="s">
        <v>37</v>
      </c>
      <c r="T23" s="17" t="s">
        <v>37</v>
      </c>
      <c r="U23" s="17" t="s">
        <v>37</v>
      </c>
      <c r="V23" s="19" t="s">
        <v>37</v>
      </c>
    </row>
    <row r="24" spans="2:22" ht="30" customHeight="1" x14ac:dyDescent="0.3">
      <c r="B24" s="28" t="s">
        <v>51</v>
      </c>
      <c r="C24" s="27" t="s">
        <v>52</v>
      </c>
      <c r="D24" s="28" t="s">
        <v>134</v>
      </c>
      <c r="E24" s="28" t="s">
        <v>134</v>
      </c>
      <c r="F24" s="29" t="s">
        <v>98</v>
      </c>
      <c r="G24" s="28" t="s">
        <v>36</v>
      </c>
      <c r="H24" s="30" t="s">
        <v>130</v>
      </c>
      <c r="I24" s="17" t="s">
        <v>37</v>
      </c>
      <c r="J24" s="20">
        <v>2000000000</v>
      </c>
      <c r="K24" s="20">
        <v>2000000000</v>
      </c>
      <c r="L24" s="17" t="s">
        <v>37</v>
      </c>
      <c r="M24" s="17" t="s">
        <v>37</v>
      </c>
      <c r="N24" s="17"/>
      <c r="O24" s="37" t="s">
        <v>38</v>
      </c>
      <c r="P24" s="38" t="s">
        <v>42</v>
      </c>
      <c r="Q24" s="17" t="s">
        <v>40</v>
      </c>
      <c r="R24" s="32" t="s">
        <v>43</v>
      </c>
      <c r="S24" s="17" t="s">
        <v>37</v>
      </c>
      <c r="T24" s="17" t="s">
        <v>37</v>
      </c>
      <c r="U24" s="17" t="s">
        <v>37</v>
      </c>
      <c r="V24" s="19" t="s">
        <v>37</v>
      </c>
    </row>
    <row r="25" spans="2:22" ht="30" customHeight="1" x14ac:dyDescent="0.3">
      <c r="B25" s="28" t="s">
        <v>51</v>
      </c>
      <c r="C25" s="27" t="s">
        <v>53</v>
      </c>
      <c r="D25" s="28" t="s">
        <v>134</v>
      </c>
      <c r="E25" s="28" t="s">
        <v>134</v>
      </c>
      <c r="F25" s="29" t="s">
        <v>98</v>
      </c>
      <c r="G25" s="28" t="s">
        <v>36</v>
      </c>
      <c r="H25" s="30" t="s">
        <v>130</v>
      </c>
      <c r="I25" s="17" t="s">
        <v>37</v>
      </c>
      <c r="J25" s="20">
        <v>2001103.9999999998</v>
      </c>
      <c r="K25" s="20">
        <v>2001103.9999999998</v>
      </c>
      <c r="L25" s="17" t="s">
        <v>37</v>
      </c>
      <c r="M25" s="17" t="s">
        <v>37</v>
      </c>
      <c r="N25" s="17"/>
      <c r="O25" s="37" t="s">
        <v>38</v>
      </c>
      <c r="P25" s="38" t="s">
        <v>47</v>
      </c>
      <c r="Q25" s="17" t="s">
        <v>40</v>
      </c>
      <c r="R25" s="32" t="s">
        <v>48</v>
      </c>
      <c r="S25" s="17" t="s">
        <v>37</v>
      </c>
      <c r="T25" s="17" t="s">
        <v>37</v>
      </c>
      <c r="U25" s="17" t="s">
        <v>37</v>
      </c>
      <c r="V25" s="19" t="s">
        <v>37</v>
      </c>
    </row>
    <row r="26" spans="2:22" ht="30" customHeight="1" x14ac:dyDescent="0.3">
      <c r="B26" s="28" t="s">
        <v>51</v>
      </c>
      <c r="C26" s="27" t="s">
        <v>53</v>
      </c>
      <c r="D26" s="28" t="s">
        <v>134</v>
      </c>
      <c r="E26" s="28" t="s">
        <v>134</v>
      </c>
      <c r="F26" s="29" t="s">
        <v>98</v>
      </c>
      <c r="G26" s="28" t="s">
        <v>36</v>
      </c>
      <c r="H26" s="30" t="s">
        <v>130</v>
      </c>
      <c r="I26" s="17" t="s">
        <v>37</v>
      </c>
      <c r="J26" s="20">
        <v>17411131.902999997</v>
      </c>
      <c r="K26" s="20">
        <v>17411131.902999997</v>
      </c>
      <c r="L26" s="17" t="s">
        <v>37</v>
      </c>
      <c r="M26" s="17" t="s">
        <v>37</v>
      </c>
      <c r="N26" s="17"/>
      <c r="O26" s="37" t="s">
        <v>38</v>
      </c>
      <c r="P26" s="38" t="s">
        <v>47</v>
      </c>
      <c r="Q26" s="17" t="s">
        <v>40</v>
      </c>
      <c r="R26" s="32" t="s">
        <v>48</v>
      </c>
      <c r="S26" s="17" t="s">
        <v>37</v>
      </c>
      <c r="T26" s="17" t="s">
        <v>37</v>
      </c>
      <c r="U26" s="17" t="s">
        <v>37</v>
      </c>
      <c r="V26" s="19" t="s">
        <v>37</v>
      </c>
    </row>
    <row r="27" spans="2:22" ht="30" customHeight="1" x14ac:dyDescent="0.3">
      <c r="B27" s="28" t="s">
        <v>54</v>
      </c>
      <c r="C27" s="27" t="s">
        <v>55</v>
      </c>
      <c r="D27" s="28" t="s">
        <v>111</v>
      </c>
      <c r="E27" s="28" t="s">
        <v>111</v>
      </c>
      <c r="F27" s="29" t="s">
        <v>98</v>
      </c>
      <c r="G27" s="28" t="s">
        <v>36</v>
      </c>
      <c r="H27" s="30" t="s">
        <v>130</v>
      </c>
      <c r="I27" s="17" t="s">
        <v>37</v>
      </c>
      <c r="J27" s="20">
        <v>44113966</v>
      </c>
      <c r="K27" s="20">
        <v>44113966</v>
      </c>
      <c r="L27" s="17" t="s">
        <v>37</v>
      </c>
      <c r="M27" s="17" t="s">
        <v>37</v>
      </c>
      <c r="N27" s="17"/>
      <c r="O27" s="37" t="s">
        <v>38</v>
      </c>
      <c r="P27" s="38" t="s">
        <v>139</v>
      </c>
      <c r="Q27" s="17" t="s">
        <v>40</v>
      </c>
      <c r="R27" s="32" t="s">
        <v>56</v>
      </c>
      <c r="S27" s="17" t="s">
        <v>37</v>
      </c>
      <c r="T27" s="17" t="s">
        <v>37</v>
      </c>
      <c r="U27" s="17" t="s">
        <v>37</v>
      </c>
      <c r="V27" s="19" t="s">
        <v>37</v>
      </c>
    </row>
    <row r="28" spans="2:22" ht="30" customHeight="1" x14ac:dyDescent="0.3">
      <c r="B28" s="28" t="s">
        <v>54</v>
      </c>
      <c r="C28" s="27" t="s">
        <v>57</v>
      </c>
      <c r="D28" s="28" t="s">
        <v>135</v>
      </c>
      <c r="E28" s="28" t="s">
        <v>135</v>
      </c>
      <c r="F28" s="29" t="s">
        <v>98</v>
      </c>
      <c r="G28" s="28" t="s">
        <v>36</v>
      </c>
      <c r="H28" s="30" t="s">
        <v>130</v>
      </c>
      <c r="I28" s="17" t="s">
        <v>37</v>
      </c>
      <c r="J28" s="20">
        <v>156077626</v>
      </c>
      <c r="K28" s="20">
        <v>156077626</v>
      </c>
      <c r="L28" s="17" t="s">
        <v>37</v>
      </c>
      <c r="M28" s="17" t="s">
        <v>37</v>
      </c>
      <c r="N28" s="17"/>
      <c r="O28" s="37" t="s">
        <v>38</v>
      </c>
      <c r="P28" s="38" t="s">
        <v>139</v>
      </c>
      <c r="Q28" s="17" t="s">
        <v>40</v>
      </c>
      <c r="R28" s="32" t="s">
        <v>56</v>
      </c>
      <c r="S28" s="17" t="s">
        <v>37</v>
      </c>
      <c r="T28" s="17" t="s">
        <v>37</v>
      </c>
      <c r="U28" s="17" t="s">
        <v>37</v>
      </c>
      <c r="V28" s="19" t="s">
        <v>37</v>
      </c>
    </row>
    <row r="29" spans="2:22" ht="49" customHeight="1" x14ac:dyDescent="0.3">
      <c r="B29" s="28" t="s">
        <v>54</v>
      </c>
      <c r="C29" s="27" t="s">
        <v>58</v>
      </c>
      <c r="D29" s="28" t="s">
        <v>111</v>
      </c>
      <c r="E29" s="28" t="s">
        <v>111</v>
      </c>
      <c r="F29" s="29" t="s">
        <v>98</v>
      </c>
      <c r="G29" s="28" t="s">
        <v>36</v>
      </c>
      <c r="H29" s="30" t="s">
        <v>130</v>
      </c>
      <c r="I29" s="17" t="s">
        <v>37</v>
      </c>
      <c r="J29" s="20">
        <v>230000000</v>
      </c>
      <c r="K29" s="20">
        <v>230000000</v>
      </c>
      <c r="L29" s="17" t="s">
        <v>37</v>
      </c>
      <c r="M29" s="17" t="s">
        <v>37</v>
      </c>
      <c r="N29" s="17"/>
      <c r="O29" s="37" t="s">
        <v>38</v>
      </c>
      <c r="P29" s="39" t="s">
        <v>39</v>
      </c>
      <c r="Q29" s="17" t="s">
        <v>40</v>
      </c>
      <c r="R29" s="31" t="s">
        <v>41</v>
      </c>
      <c r="S29" s="17" t="s">
        <v>37</v>
      </c>
      <c r="T29" s="17" t="s">
        <v>37</v>
      </c>
      <c r="U29" s="17" t="s">
        <v>37</v>
      </c>
      <c r="V29" s="19" t="s">
        <v>37</v>
      </c>
    </row>
    <row r="30" spans="2:22" ht="30" customHeight="1" x14ac:dyDescent="0.3">
      <c r="B30" s="28" t="s">
        <v>49</v>
      </c>
      <c r="C30" s="27" t="s">
        <v>50</v>
      </c>
      <c r="D30" s="28" t="s">
        <v>36</v>
      </c>
      <c r="E30" s="28" t="s">
        <v>36</v>
      </c>
      <c r="F30" s="29" t="s">
        <v>106</v>
      </c>
      <c r="G30" s="28" t="s">
        <v>36</v>
      </c>
      <c r="H30" s="30" t="s">
        <v>130</v>
      </c>
      <c r="I30" s="17" t="s">
        <v>37</v>
      </c>
      <c r="J30" s="20">
        <v>272727270</v>
      </c>
      <c r="K30" s="20">
        <v>272727270</v>
      </c>
      <c r="L30" s="17" t="s">
        <v>37</v>
      </c>
      <c r="M30" s="17" t="s">
        <v>37</v>
      </c>
      <c r="N30" s="17"/>
      <c r="O30" s="37" t="s">
        <v>38</v>
      </c>
      <c r="P30" s="38" t="s">
        <v>42</v>
      </c>
      <c r="Q30" s="17" t="s">
        <v>40</v>
      </c>
      <c r="R30" s="32" t="s">
        <v>43</v>
      </c>
      <c r="S30" s="17" t="s">
        <v>37</v>
      </c>
      <c r="T30" s="17" t="s">
        <v>37</v>
      </c>
      <c r="U30" s="17" t="s">
        <v>37</v>
      </c>
      <c r="V30" s="19" t="s">
        <v>37</v>
      </c>
    </row>
    <row r="31" spans="2:22" ht="25.5" customHeight="1" x14ac:dyDescent="0.3">
      <c r="B31" s="28" t="s">
        <v>80</v>
      </c>
      <c r="C31" s="27" t="s">
        <v>108</v>
      </c>
      <c r="D31" s="28" t="s">
        <v>36</v>
      </c>
      <c r="E31" s="28" t="s">
        <v>36</v>
      </c>
      <c r="F31" s="29" t="s">
        <v>98</v>
      </c>
      <c r="G31" s="28" t="s">
        <v>36</v>
      </c>
      <c r="H31" s="30" t="s">
        <v>130</v>
      </c>
      <c r="I31" s="17" t="s">
        <v>37</v>
      </c>
      <c r="J31" s="18">
        <v>4139239824</v>
      </c>
      <c r="K31" s="18">
        <v>4139239824</v>
      </c>
      <c r="L31" s="17" t="s">
        <v>37</v>
      </c>
      <c r="M31" s="17" t="s">
        <v>37</v>
      </c>
      <c r="N31" s="17"/>
      <c r="O31" s="37" t="s">
        <v>38</v>
      </c>
      <c r="P31" s="38" t="s">
        <v>47</v>
      </c>
      <c r="Q31" s="17" t="s">
        <v>40</v>
      </c>
      <c r="R31" s="21" t="s">
        <v>48</v>
      </c>
      <c r="S31" s="17" t="s">
        <v>37</v>
      </c>
      <c r="T31" s="17" t="s">
        <v>37</v>
      </c>
      <c r="U31" s="17" t="s">
        <v>37</v>
      </c>
      <c r="V31" s="19" t="s">
        <v>37</v>
      </c>
    </row>
    <row r="32" spans="2:22" ht="25.5" customHeight="1" x14ac:dyDescent="0.3">
      <c r="B32" s="28" t="s">
        <v>80</v>
      </c>
      <c r="C32" s="27" t="s">
        <v>142</v>
      </c>
      <c r="D32" s="28" t="s">
        <v>36</v>
      </c>
      <c r="E32" s="28" t="s">
        <v>36</v>
      </c>
      <c r="F32" s="29" t="s">
        <v>98</v>
      </c>
      <c r="G32" s="28" t="s">
        <v>36</v>
      </c>
      <c r="H32" s="30" t="s">
        <v>130</v>
      </c>
      <c r="I32" s="17" t="s">
        <v>37</v>
      </c>
      <c r="J32" s="18">
        <v>1540040872.6219201</v>
      </c>
      <c r="K32" s="18">
        <v>1540040872.6219201</v>
      </c>
      <c r="L32" s="17" t="s">
        <v>37</v>
      </c>
      <c r="M32" s="17" t="s">
        <v>37</v>
      </c>
      <c r="N32" s="17"/>
      <c r="O32" s="37" t="s">
        <v>38</v>
      </c>
      <c r="P32" s="38" t="s">
        <v>47</v>
      </c>
      <c r="Q32" s="17" t="s">
        <v>40</v>
      </c>
      <c r="R32" s="32" t="s">
        <v>48</v>
      </c>
      <c r="S32" s="17" t="s">
        <v>37</v>
      </c>
      <c r="T32" s="17" t="s">
        <v>37</v>
      </c>
      <c r="U32" s="17" t="s">
        <v>37</v>
      </c>
      <c r="V32" s="19" t="s">
        <v>37</v>
      </c>
    </row>
    <row r="33" spans="2:22" ht="25.5" customHeight="1" x14ac:dyDescent="0.3">
      <c r="B33" s="28" t="s">
        <v>80</v>
      </c>
      <c r="C33" s="27" t="s">
        <v>110</v>
      </c>
      <c r="D33" s="28" t="s">
        <v>36</v>
      </c>
      <c r="E33" s="28" t="s">
        <v>36</v>
      </c>
      <c r="F33" s="29" t="s">
        <v>98</v>
      </c>
      <c r="G33" s="28" t="s">
        <v>36</v>
      </c>
      <c r="H33" s="30" t="s">
        <v>131</v>
      </c>
      <c r="I33" s="17" t="s">
        <v>37</v>
      </c>
      <c r="J33" s="18">
        <v>90071626.897919998</v>
      </c>
      <c r="K33" s="18">
        <v>90071626.897919998</v>
      </c>
      <c r="L33" s="17" t="s">
        <v>37</v>
      </c>
      <c r="M33" s="17" t="s">
        <v>37</v>
      </c>
      <c r="N33" s="17"/>
      <c r="O33" s="37" t="s">
        <v>38</v>
      </c>
      <c r="P33" s="38" t="s">
        <v>47</v>
      </c>
      <c r="Q33" s="17" t="s">
        <v>40</v>
      </c>
      <c r="R33" s="32" t="s">
        <v>48</v>
      </c>
      <c r="S33" s="17" t="s">
        <v>37</v>
      </c>
      <c r="T33" s="17" t="s">
        <v>37</v>
      </c>
      <c r="U33" s="17" t="s">
        <v>37</v>
      </c>
      <c r="V33" s="19" t="s">
        <v>37</v>
      </c>
    </row>
    <row r="34" spans="2:22" ht="25.5" customHeight="1" x14ac:dyDescent="0.3">
      <c r="B34" s="28" t="s">
        <v>80</v>
      </c>
      <c r="C34" s="27" t="s">
        <v>109</v>
      </c>
      <c r="D34" s="28" t="s">
        <v>36</v>
      </c>
      <c r="E34" s="28" t="s">
        <v>36</v>
      </c>
      <c r="F34" s="29" t="s">
        <v>98</v>
      </c>
      <c r="G34" s="28" t="s">
        <v>36</v>
      </c>
      <c r="H34" s="30" t="s">
        <v>131</v>
      </c>
      <c r="I34" s="17" t="s">
        <v>37</v>
      </c>
      <c r="J34" s="18">
        <v>599971001.27999997</v>
      </c>
      <c r="K34" s="18">
        <v>599971001.27999997</v>
      </c>
      <c r="L34" s="17" t="s">
        <v>37</v>
      </c>
      <c r="M34" s="17" t="s">
        <v>37</v>
      </c>
      <c r="N34" s="17"/>
      <c r="O34" s="37" t="s">
        <v>38</v>
      </c>
      <c r="P34" s="38" t="s">
        <v>47</v>
      </c>
      <c r="Q34" s="17" t="s">
        <v>40</v>
      </c>
      <c r="R34" s="32" t="s">
        <v>48</v>
      </c>
      <c r="S34" s="17" t="s">
        <v>37</v>
      </c>
      <c r="T34" s="17" t="s">
        <v>37</v>
      </c>
      <c r="U34" s="17" t="s">
        <v>37</v>
      </c>
      <c r="V34" s="19" t="s">
        <v>37</v>
      </c>
    </row>
    <row r="35" spans="2:22" ht="25.5" customHeight="1" x14ac:dyDescent="0.3">
      <c r="B35" s="28" t="s">
        <v>80</v>
      </c>
      <c r="C35" s="27" t="s">
        <v>107</v>
      </c>
      <c r="D35" s="28" t="s">
        <v>36</v>
      </c>
      <c r="E35" s="28" t="s">
        <v>36</v>
      </c>
      <c r="F35" s="29" t="s">
        <v>98</v>
      </c>
      <c r="G35" s="28" t="s">
        <v>36</v>
      </c>
      <c r="H35" s="30" t="s">
        <v>131</v>
      </c>
      <c r="I35" s="17" t="s">
        <v>37</v>
      </c>
      <c r="J35" s="20">
        <v>763103576.04400003</v>
      </c>
      <c r="K35" s="20">
        <v>763103576.04400003</v>
      </c>
      <c r="L35" s="17" t="s">
        <v>37</v>
      </c>
      <c r="M35" s="17" t="s">
        <v>37</v>
      </c>
      <c r="N35" s="17"/>
      <c r="O35" s="37" t="s">
        <v>38</v>
      </c>
      <c r="P35" s="38" t="s">
        <v>47</v>
      </c>
      <c r="Q35" s="17" t="s">
        <v>40</v>
      </c>
      <c r="R35" s="32" t="s">
        <v>48</v>
      </c>
      <c r="S35" s="17" t="s">
        <v>37</v>
      </c>
      <c r="T35" s="17" t="s">
        <v>37</v>
      </c>
      <c r="U35" s="17" t="s">
        <v>37</v>
      </c>
      <c r="V35" s="19" t="s">
        <v>37</v>
      </c>
    </row>
    <row r="36" spans="2:22" ht="26" x14ac:dyDescent="0.3">
      <c r="B36" s="28" t="s">
        <v>59</v>
      </c>
      <c r="C36" s="27" t="s">
        <v>60</v>
      </c>
      <c r="D36" s="28" t="s">
        <v>36</v>
      </c>
      <c r="E36" s="28" t="s">
        <v>36</v>
      </c>
      <c r="F36" s="29" t="s">
        <v>133</v>
      </c>
      <c r="G36" s="28" t="s">
        <v>36</v>
      </c>
      <c r="H36" s="30" t="s">
        <v>130</v>
      </c>
      <c r="I36" s="17" t="s">
        <v>37</v>
      </c>
      <c r="J36" s="20">
        <v>69702548</v>
      </c>
      <c r="K36" s="20">
        <v>69702548</v>
      </c>
      <c r="L36" s="17" t="s">
        <v>37</v>
      </c>
      <c r="M36" s="17" t="s">
        <v>37</v>
      </c>
      <c r="N36" s="17"/>
      <c r="O36" s="37" t="s">
        <v>38</v>
      </c>
      <c r="P36" s="38" t="s">
        <v>47</v>
      </c>
      <c r="Q36" s="17" t="s">
        <v>40</v>
      </c>
      <c r="R36" s="32" t="s">
        <v>48</v>
      </c>
      <c r="S36" s="17" t="s">
        <v>37</v>
      </c>
      <c r="T36" s="17" t="s">
        <v>37</v>
      </c>
      <c r="U36" s="17" t="s">
        <v>37</v>
      </c>
      <c r="V36" s="19" t="s">
        <v>37</v>
      </c>
    </row>
    <row r="37" spans="2:22" ht="26" x14ac:dyDescent="0.3">
      <c r="B37" s="28" t="s">
        <v>61</v>
      </c>
      <c r="C37" s="27" t="s">
        <v>62</v>
      </c>
      <c r="D37" s="28" t="s">
        <v>36</v>
      </c>
      <c r="E37" s="28" t="s">
        <v>36</v>
      </c>
      <c r="F37" s="29" t="s">
        <v>98</v>
      </c>
      <c r="G37" s="28" t="s">
        <v>36</v>
      </c>
      <c r="H37" s="30" t="s">
        <v>130</v>
      </c>
      <c r="I37" s="17" t="s">
        <v>37</v>
      </c>
      <c r="J37" s="18">
        <v>106412608</v>
      </c>
      <c r="K37" s="18">
        <v>106412608</v>
      </c>
      <c r="L37" s="17" t="s">
        <v>37</v>
      </c>
      <c r="M37" s="17" t="s">
        <v>37</v>
      </c>
      <c r="N37" s="17"/>
      <c r="O37" s="37" t="s">
        <v>38</v>
      </c>
      <c r="P37" s="38" t="s">
        <v>47</v>
      </c>
      <c r="Q37" s="17" t="s">
        <v>40</v>
      </c>
      <c r="R37" s="32" t="s">
        <v>48</v>
      </c>
      <c r="S37" s="17" t="s">
        <v>37</v>
      </c>
      <c r="T37" s="17" t="s">
        <v>37</v>
      </c>
      <c r="U37" s="17" t="s">
        <v>37</v>
      </c>
      <c r="V37" s="19" t="s">
        <v>37</v>
      </c>
    </row>
    <row r="38" spans="2:22" ht="26" x14ac:dyDescent="0.3">
      <c r="B38" s="28" t="s">
        <v>63</v>
      </c>
      <c r="C38" s="27" t="s">
        <v>64</v>
      </c>
      <c r="D38" s="28" t="s">
        <v>36</v>
      </c>
      <c r="E38" s="28" t="s">
        <v>36</v>
      </c>
      <c r="F38" s="29" t="s">
        <v>133</v>
      </c>
      <c r="G38" s="28" t="s">
        <v>36</v>
      </c>
      <c r="H38" s="30" t="s">
        <v>130</v>
      </c>
      <c r="I38" s="17" t="s">
        <v>37</v>
      </c>
      <c r="J38" s="18">
        <v>46342079</v>
      </c>
      <c r="K38" s="18">
        <v>46342079</v>
      </c>
      <c r="L38" s="17" t="s">
        <v>37</v>
      </c>
      <c r="M38" s="17" t="s">
        <v>37</v>
      </c>
      <c r="N38" s="17"/>
      <c r="O38" s="37" t="s">
        <v>38</v>
      </c>
      <c r="P38" s="38" t="s">
        <v>47</v>
      </c>
      <c r="Q38" s="17" t="s">
        <v>40</v>
      </c>
      <c r="R38" s="32" t="s">
        <v>48</v>
      </c>
      <c r="S38" s="17" t="s">
        <v>37</v>
      </c>
      <c r="T38" s="17" t="s">
        <v>37</v>
      </c>
      <c r="U38" s="17" t="s">
        <v>37</v>
      </c>
      <c r="V38" s="19" t="s">
        <v>37</v>
      </c>
    </row>
    <row r="39" spans="2:22" ht="26" x14ac:dyDescent="0.3">
      <c r="B39" s="28" t="s">
        <v>63</v>
      </c>
      <c r="C39" s="27" t="s">
        <v>65</v>
      </c>
      <c r="D39" s="28" t="s">
        <v>36</v>
      </c>
      <c r="E39" s="28" t="s">
        <v>36</v>
      </c>
      <c r="F39" s="29" t="s">
        <v>137</v>
      </c>
      <c r="G39" s="28" t="s">
        <v>36</v>
      </c>
      <c r="H39" s="30" t="s">
        <v>130</v>
      </c>
      <c r="I39" s="17" t="s">
        <v>37</v>
      </c>
      <c r="J39" s="18">
        <v>30728880</v>
      </c>
      <c r="K39" s="18">
        <v>30728880</v>
      </c>
      <c r="L39" s="17" t="s">
        <v>37</v>
      </c>
      <c r="M39" s="17" t="s">
        <v>37</v>
      </c>
      <c r="N39" s="17"/>
      <c r="O39" s="37" t="s">
        <v>38</v>
      </c>
      <c r="P39" s="38" t="s">
        <v>47</v>
      </c>
      <c r="Q39" s="17" t="s">
        <v>40</v>
      </c>
      <c r="R39" s="32" t="s">
        <v>48</v>
      </c>
      <c r="S39" s="17" t="s">
        <v>37</v>
      </c>
      <c r="T39" s="17" t="s">
        <v>37</v>
      </c>
      <c r="U39" s="17" t="s">
        <v>37</v>
      </c>
      <c r="V39" s="19" t="s">
        <v>37</v>
      </c>
    </row>
    <row r="40" spans="2:22" ht="26" x14ac:dyDescent="0.3">
      <c r="B40" s="28" t="s">
        <v>45</v>
      </c>
      <c r="C40" s="27" t="s">
        <v>46</v>
      </c>
      <c r="D40" s="28" t="s">
        <v>36</v>
      </c>
      <c r="E40" s="28" t="s">
        <v>36</v>
      </c>
      <c r="F40" s="29" t="s">
        <v>133</v>
      </c>
      <c r="G40" s="28" t="s">
        <v>36</v>
      </c>
      <c r="H40" s="30" t="s">
        <v>130</v>
      </c>
      <c r="I40" s="17" t="s">
        <v>37</v>
      </c>
      <c r="J40" s="18">
        <v>417093334</v>
      </c>
      <c r="K40" s="18">
        <v>417093334</v>
      </c>
      <c r="L40" s="17" t="s">
        <v>37</v>
      </c>
      <c r="M40" s="17" t="s">
        <v>37</v>
      </c>
      <c r="N40" s="17"/>
      <c r="O40" s="37" t="s">
        <v>38</v>
      </c>
      <c r="P40" s="38" t="s">
        <v>47</v>
      </c>
      <c r="Q40" s="17" t="s">
        <v>40</v>
      </c>
      <c r="R40" s="32" t="s">
        <v>48</v>
      </c>
      <c r="S40" s="17" t="s">
        <v>37</v>
      </c>
      <c r="T40" s="17" t="s">
        <v>37</v>
      </c>
      <c r="U40" s="17" t="s">
        <v>37</v>
      </c>
      <c r="V40" s="19" t="s">
        <v>37</v>
      </c>
    </row>
    <row r="41" spans="2:22" ht="25.5" customHeight="1" x14ac:dyDescent="0.3">
      <c r="B41" s="28" t="s">
        <v>84</v>
      </c>
      <c r="C41" s="27" t="s">
        <v>112</v>
      </c>
      <c r="D41" s="28" t="s">
        <v>36</v>
      </c>
      <c r="E41" s="28" t="s">
        <v>36</v>
      </c>
      <c r="F41" s="29" t="s">
        <v>137</v>
      </c>
      <c r="G41" s="28" t="s">
        <v>36</v>
      </c>
      <c r="H41" s="30" t="s">
        <v>130</v>
      </c>
      <c r="I41" s="17" t="s">
        <v>37</v>
      </c>
      <c r="J41" s="18">
        <v>701671441</v>
      </c>
      <c r="K41" s="18">
        <v>701671441</v>
      </c>
      <c r="L41" s="17" t="s">
        <v>37</v>
      </c>
      <c r="M41" s="17" t="s">
        <v>37</v>
      </c>
      <c r="N41" s="17"/>
      <c r="O41" s="37" t="s">
        <v>38</v>
      </c>
      <c r="P41" s="38" t="s">
        <v>139</v>
      </c>
      <c r="Q41" s="17" t="s">
        <v>40</v>
      </c>
      <c r="R41" s="32" t="s">
        <v>56</v>
      </c>
      <c r="S41" s="17" t="s">
        <v>37</v>
      </c>
      <c r="T41" s="17" t="s">
        <v>37</v>
      </c>
      <c r="U41" s="17" t="s">
        <v>37</v>
      </c>
      <c r="V41" s="19" t="s">
        <v>37</v>
      </c>
    </row>
    <row r="42" spans="2:22" ht="25.5" customHeight="1" x14ac:dyDescent="0.3">
      <c r="B42" s="28" t="s">
        <v>91</v>
      </c>
      <c r="C42" s="27" t="s">
        <v>92</v>
      </c>
      <c r="D42" s="28" t="s">
        <v>36</v>
      </c>
      <c r="E42" s="28" t="s">
        <v>36</v>
      </c>
      <c r="F42" s="29" t="s">
        <v>133</v>
      </c>
      <c r="G42" s="28" t="s">
        <v>36</v>
      </c>
      <c r="H42" s="30" t="s">
        <v>130</v>
      </c>
      <c r="I42" s="17" t="s">
        <v>37</v>
      </c>
      <c r="J42" s="18">
        <v>1160120078</v>
      </c>
      <c r="K42" s="18">
        <v>1160120078</v>
      </c>
      <c r="L42" s="17" t="s">
        <v>37</v>
      </c>
      <c r="M42" s="17" t="s">
        <v>37</v>
      </c>
      <c r="N42" s="17"/>
      <c r="O42" s="37" t="s">
        <v>38</v>
      </c>
      <c r="P42" s="38" t="s">
        <v>47</v>
      </c>
      <c r="Q42" s="17" t="s">
        <v>40</v>
      </c>
      <c r="R42" s="32" t="s">
        <v>48</v>
      </c>
      <c r="S42" s="17" t="s">
        <v>37</v>
      </c>
      <c r="T42" s="17" t="s">
        <v>37</v>
      </c>
      <c r="U42" s="17" t="s">
        <v>37</v>
      </c>
      <c r="V42" s="19" t="s">
        <v>37</v>
      </c>
    </row>
    <row r="43" spans="2:22" ht="25.5" customHeight="1" x14ac:dyDescent="0.3">
      <c r="B43" s="28" t="s">
        <v>93</v>
      </c>
      <c r="C43" s="27" t="s">
        <v>94</v>
      </c>
      <c r="D43" s="28" t="s">
        <v>36</v>
      </c>
      <c r="E43" s="28" t="s">
        <v>36</v>
      </c>
      <c r="F43" s="29" t="s">
        <v>133</v>
      </c>
      <c r="G43" s="28" t="s">
        <v>36</v>
      </c>
      <c r="H43" s="30" t="s">
        <v>130</v>
      </c>
      <c r="I43" s="17" t="s">
        <v>37</v>
      </c>
      <c r="J43" s="18">
        <v>806508860</v>
      </c>
      <c r="K43" s="18">
        <v>806508860</v>
      </c>
      <c r="L43" s="17" t="s">
        <v>37</v>
      </c>
      <c r="M43" s="17" t="s">
        <v>37</v>
      </c>
      <c r="N43" s="17"/>
      <c r="O43" s="37" t="s">
        <v>38</v>
      </c>
      <c r="P43" s="38" t="s">
        <v>47</v>
      </c>
      <c r="Q43" s="17" t="s">
        <v>40</v>
      </c>
      <c r="R43" s="32" t="s">
        <v>48</v>
      </c>
      <c r="S43" s="17" t="s">
        <v>37</v>
      </c>
      <c r="T43" s="17" t="s">
        <v>37</v>
      </c>
      <c r="U43" s="17" t="s">
        <v>37</v>
      </c>
      <c r="V43" s="19" t="s">
        <v>37</v>
      </c>
    </row>
    <row r="44" spans="2:22" ht="25.5" customHeight="1" x14ac:dyDescent="0.3">
      <c r="B44" s="28" t="s">
        <v>76</v>
      </c>
      <c r="C44" s="27" t="s">
        <v>77</v>
      </c>
      <c r="D44" s="28" t="s">
        <v>36</v>
      </c>
      <c r="E44" s="28" t="s">
        <v>36</v>
      </c>
      <c r="F44" s="29" t="s">
        <v>137</v>
      </c>
      <c r="G44" s="28" t="s">
        <v>36</v>
      </c>
      <c r="H44" s="30" t="s">
        <v>130</v>
      </c>
      <c r="I44" s="17" t="s">
        <v>37</v>
      </c>
      <c r="J44" s="18">
        <v>173684761</v>
      </c>
      <c r="K44" s="18">
        <v>173684761</v>
      </c>
      <c r="L44" s="17" t="s">
        <v>37</v>
      </c>
      <c r="M44" s="17" t="s">
        <v>37</v>
      </c>
      <c r="N44" s="17"/>
      <c r="O44" s="37" t="s">
        <v>38</v>
      </c>
      <c r="P44" s="38" t="s">
        <v>47</v>
      </c>
      <c r="Q44" s="17" t="s">
        <v>40</v>
      </c>
      <c r="R44" s="32" t="s">
        <v>48</v>
      </c>
      <c r="S44" s="17" t="s">
        <v>37</v>
      </c>
      <c r="T44" s="17" t="s">
        <v>37</v>
      </c>
      <c r="U44" s="17" t="s">
        <v>37</v>
      </c>
      <c r="V44" s="19" t="s">
        <v>37</v>
      </c>
    </row>
    <row r="45" spans="2:22" ht="25.5" customHeight="1" x14ac:dyDescent="0.3">
      <c r="B45" s="28" t="s">
        <v>78</v>
      </c>
      <c r="C45" s="27" t="s">
        <v>79</v>
      </c>
      <c r="D45" s="28" t="s">
        <v>36</v>
      </c>
      <c r="E45" s="28" t="s">
        <v>36</v>
      </c>
      <c r="F45" s="29" t="s">
        <v>137</v>
      </c>
      <c r="G45" s="28" t="s">
        <v>36</v>
      </c>
      <c r="H45" s="30" t="s">
        <v>130</v>
      </c>
      <c r="I45" s="17" t="s">
        <v>37</v>
      </c>
      <c r="J45" s="18">
        <v>15191254</v>
      </c>
      <c r="K45" s="18">
        <v>15191254</v>
      </c>
      <c r="L45" s="17" t="s">
        <v>37</v>
      </c>
      <c r="M45" s="17" t="s">
        <v>37</v>
      </c>
      <c r="N45" s="17"/>
      <c r="O45" s="37" t="s">
        <v>38</v>
      </c>
      <c r="P45" s="38" t="s">
        <v>47</v>
      </c>
      <c r="Q45" s="17" t="s">
        <v>40</v>
      </c>
      <c r="R45" s="32" t="s">
        <v>48</v>
      </c>
      <c r="S45" s="17" t="s">
        <v>37</v>
      </c>
      <c r="T45" s="17" t="s">
        <v>37</v>
      </c>
      <c r="U45" s="17" t="s">
        <v>37</v>
      </c>
      <c r="V45" s="19" t="s">
        <v>37</v>
      </c>
    </row>
    <row r="46" spans="2:22" ht="25.5" customHeight="1" x14ac:dyDescent="0.3">
      <c r="B46" s="28" t="s">
        <v>89</v>
      </c>
      <c r="C46" s="27" t="s">
        <v>90</v>
      </c>
      <c r="D46" s="28" t="s">
        <v>36</v>
      </c>
      <c r="E46" s="28" t="s">
        <v>36</v>
      </c>
      <c r="F46" s="29" t="s">
        <v>106</v>
      </c>
      <c r="G46" s="28" t="s">
        <v>36</v>
      </c>
      <c r="H46" s="30" t="s">
        <v>130</v>
      </c>
      <c r="I46" s="17" t="s">
        <v>37</v>
      </c>
      <c r="J46" s="18">
        <v>36791040</v>
      </c>
      <c r="K46" s="18">
        <v>36791040</v>
      </c>
      <c r="L46" s="17" t="s">
        <v>37</v>
      </c>
      <c r="M46" s="17" t="s">
        <v>37</v>
      </c>
      <c r="N46" s="17"/>
      <c r="O46" s="37" t="s">
        <v>38</v>
      </c>
      <c r="P46" s="38" t="s">
        <v>47</v>
      </c>
      <c r="Q46" s="17" t="s">
        <v>40</v>
      </c>
      <c r="R46" s="32" t="s">
        <v>48</v>
      </c>
      <c r="S46" s="17" t="s">
        <v>37</v>
      </c>
      <c r="T46" s="17" t="s">
        <v>37</v>
      </c>
      <c r="U46" s="17" t="s">
        <v>37</v>
      </c>
      <c r="V46" s="19" t="s">
        <v>37</v>
      </c>
    </row>
    <row r="47" spans="2:22" ht="25.5" customHeight="1" x14ac:dyDescent="0.3">
      <c r="B47" s="28" t="s">
        <v>86</v>
      </c>
      <c r="C47" s="27" t="s">
        <v>87</v>
      </c>
      <c r="D47" s="28" t="s">
        <v>36</v>
      </c>
      <c r="E47" s="28" t="s">
        <v>36</v>
      </c>
      <c r="F47" s="29" t="s">
        <v>137</v>
      </c>
      <c r="G47" s="28" t="s">
        <v>36</v>
      </c>
      <c r="H47" s="30" t="s">
        <v>130</v>
      </c>
      <c r="I47" s="17" t="s">
        <v>37</v>
      </c>
      <c r="J47" s="18">
        <v>382953312</v>
      </c>
      <c r="K47" s="18">
        <v>382953312</v>
      </c>
      <c r="L47" s="17" t="s">
        <v>37</v>
      </c>
      <c r="M47" s="17" t="s">
        <v>37</v>
      </c>
      <c r="N47" s="17"/>
      <c r="O47" s="37" t="s">
        <v>38</v>
      </c>
      <c r="P47" s="39" t="s">
        <v>140</v>
      </c>
      <c r="Q47" s="17" t="s">
        <v>40</v>
      </c>
      <c r="R47" s="32" t="s">
        <v>141</v>
      </c>
      <c r="S47" s="17" t="s">
        <v>37</v>
      </c>
      <c r="T47" s="17" t="s">
        <v>37</v>
      </c>
      <c r="U47" s="17" t="s">
        <v>37</v>
      </c>
      <c r="V47" s="19" t="s">
        <v>37</v>
      </c>
    </row>
    <row r="48" spans="2:22" ht="26" x14ac:dyDescent="0.3">
      <c r="B48" s="16" t="s">
        <v>68</v>
      </c>
      <c r="C48" s="27" t="s">
        <v>125</v>
      </c>
      <c r="D48" s="28" t="s">
        <v>36</v>
      </c>
      <c r="E48" s="28" t="s">
        <v>36</v>
      </c>
      <c r="F48" s="29" t="s">
        <v>133</v>
      </c>
      <c r="G48" s="28" t="s">
        <v>36</v>
      </c>
      <c r="H48" s="30" t="s">
        <v>130</v>
      </c>
      <c r="I48" s="17" t="s">
        <v>37</v>
      </c>
      <c r="J48" s="18">
        <v>1690432086</v>
      </c>
      <c r="K48" s="18">
        <v>1690432086</v>
      </c>
      <c r="L48" s="17" t="s">
        <v>37</v>
      </c>
      <c r="M48" s="17" t="s">
        <v>37</v>
      </c>
      <c r="N48" s="17"/>
      <c r="O48" s="37" t="s">
        <v>38</v>
      </c>
      <c r="P48" s="38" t="s">
        <v>66</v>
      </c>
      <c r="Q48" s="17" t="s">
        <v>40</v>
      </c>
      <c r="R48" s="32" t="s">
        <v>67</v>
      </c>
      <c r="S48" s="17" t="s">
        <v>37</v>
      </c>
      <c r="T48" s="17" t="s">
        <v>37</v>
      </c>
      <c r="U48" s="17" t="s">
        <v>37</v>
      </c>
      <c r="V48" s="19" t="s">
        <v>37</v>
      </c>
    </row>
    <row r="49" spans="2:22" ht="26" x14ac:dyDescent="0.3">
      <c r="B49" s="16" t="s">
        <v>69</v>
      </c>
      <c r="C49" s="27" t="s">
        <v>113</v>
      </c>
      <c r="D49" s="28" t="s">
        <v>36</v>
      </c>
      <c r="E49" s="28" t="s">
        <v>36</v>
      </c>
      <c r="F49" s="29" t="s">
        <v>98</v>
      </c>
      <c r="G49" s="28" t="s">
        <v>36</v>
      </c>
      <c r="H49" s="30" t="s">
        <v>130</v>
      </c>
      <c r="I49" s="17" t="s">
        <v>37</v>
      </c>
      <c r="J49" s="18">
        <f>277507230</f>
        <v>277507230</v>
      </c>
      <c r="K49" s="18">
        <f>277507230</f>
        <v>277507230</v>
      </c>
      <c r="L49" s="17" t="s">
        <v>37</v>
      </c>
      <c r="M49" s="17" t="s">
        <v>37</v>
      </c>
      <c r="N49" s="17"/>
      <c r="O49" s="37" t="s">
        <v>38</v>
      </c>
      <c r="P49" s="38" t="s">
        <v>66</v>
      </c>
      <c r="Q49" s="17" t="s">
        <v>40</v>
      </c>
      <c r="R49" s="32" t="s">
        <v>67</v>
      </c>
      <c r="S49" s="17" t="s">
        <v>37</v>
      </c>
      <c r="T49" s="17" t="s">
        <v>37</v>
      </c>
      <c r="U49" s="17" t="s">
        <v>37</v>
      </c>
      <c r="V49" s="19" t="s">
        <v>37</v>
      </c>
    </row>
    <row r="50" spans="2:22" ht="26" x14ac:dyDescent="0.3">
      <c r="B50" s="16" t="s">
        <v>69</v>
      </c>
      <c r="C50" s="27" t="s">
        <v>114</v>
      </c>
      <c r="D50" s="28" t="s">
        <v>36</v>
      </c>
      <c r="E50" s="28" t="s">
        <v>36</v>
      </c>
      <c r="F50" s="29" t="s">
        <v>106</v>
      </c>
      <c r="G50" s="28" t="s">
        <v>36</v>
      </c>
      <c r="H50" s="30" t="s">
        <v>130</v>
      </c>
      <c r="I50" s="17" t="s">
        <v>37</v>
      </c>
      <c r="J50" s="18">
        <v>60272216</v>
      </c>
      <c r="K50" s="18">
        <v>60272216</v>
      </c>
      <c r="L50" s="17" t="s">
        <v>37</v>
      </c>
      <c r="M50" s="17" t="s">
        <v>37</v>
      </c>
      <c r="N50" s="17"/>
      <c r="O50" s="37" t="s">
        <v>38</v>
      </c>
      <c r="P50" s="38" t="s">
        <v>66</v>
      </c>
      <c r="Q50" s="17" t="s">
        <v>40</v>
      </c>
      <c r="R50" s="32" t="s">
        <v>67</v>
      </c>
      <c r="S50" s="17" t="s">
        <v>37</v>
      </c>
      <c r="T50" s="17" t="s">
        <v>37</v>
      </c>
      <c r="U50" s="17" t="s">
        <v>37</v>
      </c>
      <c r="V50" s="19" t="s">
        <v>37</v>
      </c>
    </row>
    <row r="51" spans="2:22" ht="26" x14ac:dyDescent="0.3">
      <c r="B51" s="16" t="s">
        <v>69</v>
      </c>
      <c r="C51" s="27" t="s">
        <v>115</v>
      </c>
      <c r="D51" s="28" t="s">
        <v>36</v>
      </c>
      <c r="E51" s="28" t="s">
        <v>36</v>
      </c>
      <c r="F51" s="29" t="s">
        <v>106</v>
      </c>
      <c r="G51" s="28" t="s">
        <v>36</v>
      </c>
      <c r="H51" s="30" t="s">
        <v>130</v>
      </c>
      <c r="I51" s="17" t="s">
        <v>37</v>
      </c>
      <c r="J51" s="18">
        <v>70120828</v>
      </c>
      <c r="K51" s="18">
        <v>70120828</v>
      </c>
      <c r="L51" s="17" t="s">
        <v>37</v>
      </c>
      <c r="M51" s="17" t="s">
        <v>37</v>
      </c>
      <c r="N51" s="17"/>
      <c r="O51" s="37" t="s">
        <v>38</v>
      </c>
      <c r="P51" s="38" t="s">
        <v>66</v>
      </c>
      <c r="Q51" s="17" t="s">
        <v>40</v>
      </c>
      <c r="R51" s="32" t="s">
        <v>67</v>
      </c>
      <c r="S51" s="17" t="s">
        <v>37</v>
      </c>
      <c r="T51" s="17" t="s">
        <v>37</v>
      </c>
      <c r="U51" s="17" t="s">
        <v>37</v>
      </c>
      <c r="V51" s="19" t="s">
        <v>37</v>
      </c>
    </row>
    <row r="52" spans="2:22" ht="26" x14ac:dyDescent="0.3">
      <c r="B52" s="16" t="s">
        <v>70</v>
      </c>
      <c r="C52" s="27" t="s">
        <v>132</v>
      </c>
      <c r="D52" s="28" t="s">
        <v>36</v>
      </c>
      <c r="E52" s="28" t="s">
        <v>36</v>
      </c>
      <c r="F52" s="29" t="s">
        <v>133</v>
      </c>
      <c r="G52" s="28" t="s">
        <v>36</v>
      </c>
      <c r="H52" s="30" t="s">
        <v>130</v>
      </c>
      <c r="I52" s="17" t="s">
        <v>37</v>
      </c>
      <c r="J52" s="18">
        <v>110931325.309</v>
      </c>
      <c r="K52" s="18">
        <v>110931325.309</v>
      </c>
      <c r="L52" s="17" t="s">
        <v>37</v>
      </c>
      <c r="M52" s="17" t="s">
        <v>37</v>
      </c>
      <c r="N52" s="17"/>
      <c r="O52" s="37" t="s">
        <v>38</v>
      </c>
      <c r="P52" s="38" t="s">
        <v>66</v>
      </c>
      <c r="Q52" s="17" t="s">
        <v>40</v>
      </c>
      <c r="R52" s="32" t="s">
        <v>67</v>
      </c>
      <c r="S52" s="17" t="s">
        <v>37</v>
      </c>
      <c r="T52" s="17" t="s">
        <v>37</v>
      </c>
      <c r="U52" s="17" t="s">
        <v>37</v>
      </c>
      <c r="V52" s="19" t="s">
        <v>37</v>
      </c>
    </row>
    <row r="53" spans="2:22" ht="25.5" customHeight="1" x14ac:dyDescent="0.3">
      <c r="B53" s="16" t="s">
        <v>70</v>
      </c>
      <c r="C53" s="27" t="s">
        <v>116</v>
      </c>
      <c r="D53" s="28" t="s">
        <v>36</v>
      </c>
      <c r="E53" s="28" t="s">
        <v>36</v>
      </c>
      <c r="F53" s="29" t="s">
        <v>106</v>
      </c>
      <c r="G53" s="28" t="s">
        <v>36</v>
      </c>
      <c r="H53" s="30" t="s">
        <v>130</v>
      </c>
      <c r="I53" s="17" t="s">
        <v>37</v>
      </c>
      <c r="J53" s="18">
        <v>533086726</v>
      </c>
      <c r="K53" s="18">
        <v>533086726</v>
      </c>
      <c r="L53" s="17" t="s">
        <v>37</v>
      </c>
      <c r="M53" s="17" t="s">
        <v>37</v>
      </c>
      <c r="N53" s="17"/>
      <c r="O53" s="37" t="s">
        <v>38</v>
      </c>
      <c r="P53" s="38" t="s">
        <v>66</v>
      </c>
      <c r="Q53" s="17" t="s">
        <v>40</v>
      </c>
      <c r="R53" s="32" t="s">
        <v>67</v>
      </c>
      <c r="S53" s="17" t="s">
        <v>37</v>
      </c>
      <c r="T53" s="17" t="s">
        <v>37</v>
      </c>
      <c r="U53" s="17" t="s">
        <v>37</v>
      </c>
      <c r="V53" s="19" t="s">
        <v>37</v>
      </c>
    </row>
    <row r="54" spans="2:22" ht="25.5" customHeight="1" x14ac:dyDescent="0.3">
      <c r="B54" s="16" t="s">
        <v>71</v>
      </c>
      <c r="C54" s="27" t="s">
        <v>117</v>
      </c>
      <c r="D54" s="28" t="s">
        <v>36</v>
      </c>
      <c r="E54" s="28" t="s">
        <v>36</v>
      </c>
      <c r="F54" s="29" t="s">
        <v>133</v>
      </c>
      <c r="G54" s="28" t="s">
        <v>36</v>
      </c>
      <c r="H54" s="30" t="s">
        <v>130</v>
      </c>
      <c r="I54" s="17" t="s">
        <v>37</v>
      </c>
      <c r="J54" s="18">
        <v>1646190000</v>
      </c>
      <c r="K54" s="18">
        <v>1646190000</v>
      </c>
      <c r="L54" s="17" t="s">
        <v>37</v>
      </c>
      <c r="M54" s="17" t="s">
        <v>37</v>
      </c>
      <c r="N54" s="17"/>
      <c r="O54" s="37" t="s">
        <v>38</v>
      </c>
      <c r="P54" s="38" t="s">
        <v>66</v>
      </c>
      <c r="Q54" s="17" t="s">
        <v>40</v>
      </c>
      <c r="R54" s="32" t="s">
        <v>67</v>
      </c>
      <c r="S54" s="17" t="s">
        <v>37</v>
      </c>
      <c r="T54" s="17" t="s">
        <v>37</v>
      </c>
      <c r="U54" s="17" t="s">
        <v>37</v>
      </c>
      <c r="V54" s="19" t="s">
        <v>37</v>
      </c>
    </row>
    <row r="55" spans="2:22" ht="25.5" customHeight="1" x14ac:dyDescent="0.3">
      <c r="B55" s="16" t="s">
        <v>71</v>
      </c>
      <c r="C55" s="27" t="s">
        <v>118</v>
      </c>
      <c r="D55" s="28" t="s">
        <v>36</v>
      </c>
      <c r="E55" s="28" t="s">
        <v>36</v>
      </c>
      <c r="F55" s="29" t="s">
        <v>133</v>
      </c>
      <c r="G55" s="28" t="s">
        <v>36</v>
      </c>
      <c r="H55" s="30" t="s">
        <v>130</v>
      </c>
      <c r="I55" s="17" t="s">
        <v>37</v>
      </c>
      <c r="J55" s="18">
        <v>210900667</v>
      </c>
      <c r="K55" s="18">
        <v>210900667</v>
      </c>
      <c r="L55" s="17" t="s">
        <v>37</v>
      </c>
      <c r="M55" s="17" t="s">
        <v>37</v>
      </c>
      <c r="N55" s="17"/>
      <c r="O55" s="37" t="s">
        <v>38</v>
      </c>
      <c r="P55" s="38" t="s">
        <v>66</v>
      </c>
      <c r="Q55" s="17" t="s">
        <v>40</v>
      </c>
      <c r="R55" s="21" t="s">
        <v>67</v>
      </c>
      <c r="S55" s="17" t="s">
        <v>37</v>
      </c>
      <c r="T55" s="17" t="s">
        <v>37</v>
      </c>
      <c r="U55" s="17" t="s">
        <v>37</v>
      </c>
      <c r="V55" s="19" t="s">
        <v>37</v>
      </c>
    </row>
    <row r="56" spans="2:22" ht="25.5" customHeight="1" x14ac:dyDescent="0.3">
      <c r="B56" s="16" t="s">
        <v>72</v>
      </c>
      <c r="C56" s="27" t="s">
        <v>119</v>
      </c>
      <c r="D56" s="28" t="s">
        <v>36</v>
      </c>
      <c r="E56" s="28" t="s">
        <v>36</v>
      </c>
      <c r="F56" s="29" t="s">
        <v>133</v>
      </c>
      <c r="G56" s="28" t="s">
        <v>36</v>
      </c>
      <c r="H56" s="30" t="s">
        <v>130</v>
      </c>
      <c r="I56" s="17" t="s">
        <v>37</v>
      </c>
      <c r="J56" s="18">
        <v>34401332</v>
      </c>
      <c r="K56" s="18">
        <v>34401332</v>
      </c>
      <c r="L56" s="17" t="s">
        <v>37</v>
      </c>
      <c r="M56" s="17" t="s">
        <v>37</v>
      </c>
      <c r="N56" s="17"/>
      <c r="O56" s="37" t="s">
        <v>38</v>
      </c>
      <c r="P56" s="38" t="s">
        <v>66</v>
      </c>
      <c r="Q56" s="17" t="s">
        <v>40</v>
      </c>
      <c r="R56" s="33" t="s">
        <v>67</v>
      </c>
      <c r="S56" s="17" t="s">
        <v>37</v>
      </c>
      <c r="T56" s="17" t="s">
        <v>37</v>
      </c>
      <c r="U56" s="17" t="s">
        <v>37</v>
      </c>
      <c r="V56" s="19" t="s">
        <v>37</v>
      </c>
    </row>
    <row r="57" spans="2:22" ht="25.5" customHeight="1" x14ac:dyDescent="0.3">
      <c r="B57" s="16" t="s">
        <v>72</v>
      </c>
      <c r="C57" s="27" t="s">
        <v>120</v>
      </c>
      <c r="D57" s="28" t="s">
        <v>36</v>
      </c>
      <c r="E57" s="28" t="s">
        <v>36</v>
      </c>
      <c r="F57" s="29" t="s">
        <v>106</v>
      </c>
      <c r="G57" s="28" t="s">
        <v>36</v>
      </c>
      <c r="H57" s="30" t="s">
        <v>130</v>
      </c>
      <c r="I57" s="17" t="s">
        <v>37</v>
      </c>
      <c r="J57" s="18">
        <v>66339120</v>
      </c>
      <c r="K57" s="18">
        <v>66339120</v>
      </c>
      <c r="L57" s="17" t="s">
        <v>37</v>
      </c>
      <c r="M57" s="17" t="s">
        <v>37</v>
      </c>
      <c r="N57" s="17"/>
      <c r="O57" s="37" t="s">
        <v>38</v>
      </c>
      <c r="P57" s="38" t="s">
        <v>66</v>
      </c>
      <c r="Q57" s="17" t="s">
        <v>40</v>
      </c>
      <c r="R57" s="32" t="s">
        <v>67</v>
      </c>
      <c r="S57" s="17" t="s">
        <v>37</v>
      </c>
      <c r="T57" s="17" t="s">
        <v>37</v>
      </c>
      <c r="U57" s="17" t="s">
        <v>37</v>
      </c>
      <c r="V57" s="19" t="s">
        <v>37</v>
      </c>
    </row>
    <row r="58" spans="2:22" ht="25.5" customHeight="1" x14ac:dyDescent="0.3">
      <c r="B58" s="16" t="s">
        <v>72</v>
      </c>
      <c r="C58" s="27" t="s">
        <v>121</v>
      </c>
      <c r="D58" s="28" t="s">
        <v>36</v>
      </c>
      <c r="E58" s="28" t="s">
        <v>36</v>
      </c>
      <c r="F58" s="29" t="s">
        <v>133</v>
      </c>
      <c r="G58" s="28" t="s">
        <v>36</v>
      </c>
      <c r="H58" s="30" t="s">
        <v>130</v>
      </c>
      <c r="I58" s="17" t="s">
        <v>37</v>
      </c>
      <c r="J58" s="18">
        <v>34039426</v>
      </c>
      <c r="K58" s="18">
        <v>34039426</v>
      </c>
      <c r="L58" s="17" t="s">
        <v>37</v>
      </c>
      <c r="M58" s="17" t="s">
        <v>37</v>
      </c>
      <c r="N58" s="17"/>
      <c r="O58" s="37" t="s">
        <v>38</v>
      </c>
      <c r="P58" s="38" t="s">
        <v>66</v>
      </c>
      <c r="Q58" s="17" t="s">
        <v>40</v>
      </c>
      <c r="R58" s="32" t="s">
        <v>67</v>
      </c>
      <c r="S58" s="17" t="s">
        <v>37</v>
      </c>
      <c r="T58" s="17" t="s">
        <v>37</v>
      </c>
      <c r="U58" s="17" t="s">
        <v>37</v>
      </c>
      <c r="V58" s="19" t="s">
        <v>37</v>
      </c>
    </row>
    <row r="59" spans="2:22" ht="25.5" customHeight="1" x14ac:dyDescent="0.3">
      <c r="B59" s="16" t="s">
        <v>73</v>
      </c>
      <c r="C59" s="27" t="s">
        <v>122</v>
      </c>
      <c r="D59" s="28" t="s">
        <v>36</v>
      </c>
      <c r="E59" s="28" t="s">
        <v>36</v>
      </c>
      <c r="F59" s="29" t="s">
        <v>106</v>
      </c>
      <c r="G59" s="28" t="s">
        <v>36</v>
      </c>
      <c r="H59" s="30" t="s">
        <v>130</v>
      </c>
      <c r="I59" s="17" t="s">
        <v>37</v>
      </c>
      <c r="J59" s="18">
        <v>1612040616</v>
      </c>
      <c r="K59" s="18">
        <v>1612040616</v>
      </c>
      <c r="L59" s="17" t="s">
        <v>37</v>
      </c>
      <c r="M59" s="17" t="s">
        <v>37</v>
      </c>
      <c r="N59" s="17"/>
      <c r="O59" s="37" t="s">
        <v>38</v>
      </c>
      <c r="P59" s="38" t="s">
        <v>66</v>
      </c>
      <c r="Q59" s="17" t="s">
        <v>40</v>
      </c>
      <c r="R59" s="32" t="s">
        <v>67</v>
      </c>
      <c r="S59" s="17" t="s">
        <v>37</v>
      </c>
      <c r="T59" s="17" t="s">
        <v>37</v>
      </c>
      <c r="U59" s="17" t="s">
        <v>37</v>
      </c>
      <c r="V59" s="19" t="s">
        <v>37</v>
      </c>
    </row>
    <row r="60" spans="2:22" ht="25.5" customHeight="1" x14ac:dyDescent="0.3">
      <c r="B60" s="16" t="s">
        <v>72</v>
      </c>
      <c r="C60" s="27" t="s">
        <v>123</v>
      </c>
      <c r="D60" s="28" t="s">
        <v>36</v>
      </c>
      <c r="E60" s="28" t="s">
        <v>36</v>
      </c>
      <c r="F60" s="29" t="s">
        <v>133</v>
      </c>
      <c r="G60" s="28" t="s">
        <v>36</v>
      </c>
      <c r="H60" s="30" t="s">
        <v>130</v>
      </c>
      <c r="I60" s="17" t="s">
        <v>37</v>
      </c>
      <c r="J60" s="20">
        <v>95914269.658689991</v>
      </c>
      <c r="K60" s="20">
        <v>95914269.658689991</v>
      </c>
      <c r="L60" s="17" t="s">
        <v>37</v>
      </c>
      <c r="M60" s="17" t="s">
        <v>37</v>
      </c>
      <c r="N60" s="17"/>
      <c r="O60" s="37" t="s">
        <v>38</v>
      </c>
      <c r="P60" s="38" t="s">
        <v>66</v>
      </c>
      <c r="Q60" s="17" t="s">
        <v>40</v>
      </c>
      <c r="R60" s="32" t="s">
        <v>67</v>
      </c>
      <c r="S60" s="17" t="s">
        <v>37</v>
      </c>
      <c r="T60" s="17" t="s">
        <v>37</v>
      </c>
      <c r="U60" s="17" t="s">
        <v>37</v>
      </c>
      <c r="V60" s="19" t="s">
        <v>37</v>
      </c>
    </row>
    <row r="61" spans="2:22" ht="25.5" customHeight="1" x14ac:dyDescent="0.3">
      <c r="B61" s="16" t="s">
        <v>72</v>
      </c>
      <c r="C61" s="27" t="s">
        <v>127</v>
      </c>
      <c r="D61" s="28" t="s">
        <v>36</v>
      </c>
      <c r="E61" s="28" t="s">
        <v>36</v>
      </c>
      <c r="F61" s="29" t="s">
        <v>133</v>
      </c>
      <c r="G61" s="28" t="s">
        <v>36</v>
      </c>
      <c r="H61" s="30" t="s">
        <v>130</v>
      </c>
      <c r="I61" s="17" t="s">
        <v>37</v>
      </c>
      <c r="J61" s="18">
        <v>51683884</v>
      </c>
      <c r="K61" s="18">
        <v>51683884</v>
      </c>
      <c r="L61" s="17" t="s">
        <v>37</v>
      </c>
      <c r="M61" s="17" t="s">
        <v>37</v>
      </c>
      <c r="N61" s="17"/>
      <c r="O61" s="37" t="s">
        <v>38</v>
      </c>
      <c r="P61" s="38" t="s">
        <v>66</v>
      </c>
      <c r="Q61" s="17" t="s">
        <v>40</v>
      </c>
      <c r="R61" s="32" t="s">
        <v>67</v>
      </c>
      <c r="S61" s="17" t="s">
        <v>37</v>
      </c>
      <c r="T61" s="17" t="s">
        <v>37</v>
      </c>
      <c r="U61" s="17" t="s">
        <v>37</v>
      </c>
      <c r="V61" s="19" t="s">
        <v>37</v>
      </c>
    </row>
    <row r="62" spans="2:22" ht="25.5" customHeight="1" x14ac:dyDescent="0.3">
      <c r="B62" s="16" t="s">
        <v>74</v>
      </c>
      <c r="C62" s="27" t="s">
        <v>129</v>
      </c>
      <c r="D62" s="28" t="s">
        <v>36</v>
      </c>
      <c r="E62" s="28" t="s">
        <v>36</v>
      </c>
      <c r="F62" s="29" t="s">
        <v>133</v>
      </c>
      <c r="G62" s="28" t="s">
        <v>36</v>
      </c>
      <c r="H62" s="30" t="s">
        <v>130</v>
      </c>
      <c r="I62" s="17" t="s">
        <v>37</v>
      </c>
      <c r="J62" s="18">
        <v>1886708728.1700001</v>
      </c>
      <c r="K62" s="18">
        <v>1886708728.1700001</v>
      </c>
      <c r="L62" s="17" t="s">
        <v>37</v>
      </c>
      <c r="M62" s="17" t="s">
        <v>37</v>
      </c>
      <c r="N62" s="17"/>
      <c r="O62" s="37" t="s">
        <v>38</v>
      </c>
      <c r="P62" s="38" t="s">
        <v>66</v>
      </c>
      <c r="Q62" s="17" t="s">
        <v>40</v>
      </c>
      <c r="R62" s="32" t="s">
        <v>67</v>
      </c>
      <c r="S62" s="17" t="s">
        <v>37</v>
      </c>
      <c r="T62" s="17" t="s">
        <v>37</v>
      </c>
      <c r="U62" s="17" t="s">
        <v>37</v>
      </c>
      <c r="V62" s="19" t="s">
        <v>37</v>
      </c>
    </row>
    <row r="63" spans="2:22" ht="25.5" customHeight="1" x14ac:dyDescent="0.3">
      <c r="B63" s="16" t="s">
        <v>75</v>
      </c>
      <c r="C63" s="27" t="s">
        <v>124</v>
      </c>
      <c r="D63" s="28" t="s">
        <v>36</v>
      </c>
      <c r="E63" s="28" t="s">
        <v>36</v>
      </c>
      <c r="F63" s="29" t="s">
        <v>133</v>
      </c>
      <c r="G63" s="28" t="s">
        <v>36</v>
      </c>
      <c r="H63" s="30" t="s">
        <v>130</v>
      </c>
      <c r="I63" s="17" t="s">
        <v>37</v>
      </c>
      <c r="J63" s="18">
        <v>64775300.054399997</v>
      </c>
      <c r="K63" s="18">
        <v>64775300.054399997</v>
      </c>
      <c r="L63" s="17" t="s">
        <v>37</v>
      </c>
      <c r="M63" s="17" t="s">
        <v>37</v>
      </c>
      <c r="N63" s="17"/>
      <c r="O63" s="37" t="s">
        <v>38</v>
      </c>
      <c r="P63" s="38" t="s">
        <v>66</v>
      </c>
      <c r="Q63" s="17" t="s">
        <v>40</v>
      </c>
      <c r="R63" s="32" t="s">
        <v>67</v>
      </c>
      <c r="S63" s="17" t="s">
        <v>37</v>
      </c>
      <c r="T63" s="17" t="s">
        <v>37</v>
      </c>
      <c r="U63" s="17" t="s">
        <v>37</v>
      </c>
      <c r="V63" s="19" t="s">
        <v>37</v>
      </c>
    </row>
    <row r="64" spans="2:22" ht="25.5" customHeight="1" x14ac:dyDescent="0.3">
      <c r="B64" s="16" t="s">
        <v>74</v>
      </c>
      <c r="C64" s="27" t="s">
        <v>126</v>
      </c>
      <c r="D64" s="28" t="s">
        <v>36</v>
      </c>
      <c r="E64" s="28" t="s">
        <v>36</v>
      </c>
      <c r="F64" s="29" t="s">
        <v>106</v>
      </c>
      <c r="G64" s="28" t="s">
        <v>36</v>
      </c>
      <c r="H64" s="30" t="s">
        <v>130</v>
      </c>
      <c r="I64" s="17" t="s">
        <v>37</v>
      </c>
      <c r="J64" s="18">
        <v>91436999.999999985</v>
      </c>
      <c r="K64" s="18">
        <v>91436999.999999985</v>
      </c>
      <c r="L64" s="17" t="s">
        <v>37</v>
      </c>
      <c r="M64" s="17" t="s">
        <v>37</v>
      </c>
      <c r="N64" s="17"/>
      <c r="O64" s="37" t="s">
        <v>38</v>
      </c>
      <c r="P64" s="38" t="s">
        <v>66</v>
      </c>
      <c r="Q64" s="17" t="s">
        <v>40</v>
      </c>
      <c r="R64" s="32" t="s">
        <v>67</v>
      </c>
      <c r="S64" s="17" t="s">
        <v>37</v>
      </c>
      <c r="T64" s="17" t="s">
        <v>37</v>
      </c>
      <c r="U64" s="17" t="s">
        <v>37</v>
      </c>
      <c r="V64" s="19" t="s">
        <v>37</v>
      </c>
    </row>
    <row r="65" spans="2:22" ht="26" x14ac:dyDescent="0.3">
      <c r="B65" s="28" t="s">
        <v>95</v>
      </c>
      <c r="C65" s="27" t="s">
        <v>128</v>
      </c>
      <c r="D65" s="28" t="s">
        <v>36</v>
      </c>
      <c r="E65" s="28" t="s">
        <v>36</v>
      </c>
      <c r="F65" s="29" t="s">
        <v>133</v>
      </c>
      <c r="G65" s="28" t="s">
        <v>36</v>
      </c>
      <c r="H65" s="30" t="s">
        <v>130</v>
      </c>
      <c r="I65" s="17" t="s">
        <v>37</v>
      </c>
      <c r="J65" s="18">
        <v>140763568.41999999</v>
      </c>
      <c r="K65" s="18">
        <v>140763568.41999999</v>
      </c>
      <c r="L65" s="17" t="s">
        <v>37</v>
      </c>
      <c r="M65" s="17" t="s">
        <v>37</v>
      </c>
      <c r="N65" s="17"/>
      <c r="O65" s="37" t="s">
        <v>38</v>
      </c>
      <c r="P65" s="38" t="s">
        <v>66</v>
      </c>
      <c r="Q65" s="17" t="s">
        <v>40</v>
      </c>
      <c r="R65" s="32" t="s">
        <v>67</v>
      </c>
      <c r="S65" s="17" t="s">
        <v>37</v>
      </c>
      <c r="T65" s="17" t="s">
        <v>37</v>
      </c>
      <c r="U65" s="17" t="s">
        <v>37</v>
      </c>
      <c r="V65" s="19" t="s">
        <v>37</v>
      </c>
    </row>
    <row r="66" spans="2:22" ht="26" x14ac:dyDescent="0.3">
      <c r="B66" s="28" t="s">
        <v>81</v>
      </c>
      <c r="C66" s="27" t="s">
        <v>82</v>
      </c>
      <c r="D66" s="28" t="s">
        <v>36</v>
      </c>
      <c r="E66" s="28" t="s">
        <v>36</v>
      </c>
      <c r="F66" s="29" t="s">
        <v>133</v>
      </c>
      <c r="G66" s="28" t="s">
        <v>36</v>
      </c>
      <c r="H66" s="30" t="s">
        <v>130</v>
      </c>
      <c r="I66" s="17" t="s">
        <v>37</v>
      </c>
      <c r="J66" s="18">
        <f>340375505.25-63370486.4260254</f>
        <v>277005018.82397461</v>
      </c>
      <c r="K66" s="18">
        <v>277005018.82397461</v>
      </c>
      <c r="L66" s="17" t="s">
        <v>37</v>
      </c>
      <c r="M66" s="17" t="s">
        <v>37</v>
      </c>
      <c r="N66" s="17"/>
      <c r="O66" s="37" t="s">
        <v>38</v>
      </c>
      <c r="P66" s="38" t="s">
        <v>139</v>
      </c>
      <c r="Q66" s="17" t="s">
        <v>40</v>
      </c>
      <c r="R66" s="32" t="s">
        <v>56</v>
      </c>
      <c r="S66" s="17" t="s">
        <v>37</v>
      </c>
      <c r="T66" s="17" t="s">
        <v>37</v>
      </c>
      <c r="U66" s="17" t="s">
        <v>37</v>
      </c>
      <c r="V66" s="19" t="s">
        <v>37</v>
      </c>
    </row>
    <row r="67" spans="2:22" ht="25.5" customHeight="1" x14ac:dyDescent="0.3">
      <c r="B67" s="28" t="s">
        <v>83</v>
      </c>
      <c r="C67" s="27" t="s">
        <v>136</v>
      </c>
      <c r="D67" s="28" t="s">
        <v>36</v>
      </c>
      <c r="E67" s="28" t="s">
        <v>36</v>
      </c>
      <c r="F67" s="29" t="s">
        <v>133</v>
      </c>
      <c r="G67" s="28" t="s">
        <v>36</v>
      </c>
      <c r="H67" s="30" t="s">
        <v>130</v>
      </c>
      <c r="I67" s="17" t="s">
        <v>37</v>
      </c>
      <c r="J67" s="18">
        <v>91198750</v>
      </c>
      <c r="K67" s="18">
        <v>91198750</v>
      </c>
      <c r="L67" s="17" t="s">
        <v>37</v>
      </c>
      <c r="M67" s="17" t="s">
        <v>37</v>
      </c>
      <c r="N67" s="17"/>
      <c r="O67" s="37" t="s">
        <v>38</v>
      </c>
      <c r="P67" s="38" t="s">
        <v>139</v>
      </c>
      <c r="Q67" s="17" t="s">
        <v>40</v>
      </c>
      <c r="R67" s="32" t="s">
        <v>56</v>
      </c>
      <c r="S67" s="17" t="s">
        <v>37</v>
      </c>
      <c r="T67" s="17" t="s">
        <v>37</v>
      </c>
      <c r="U67" s="17" t="s">
        <v>37</v>
      </c>
      <c r="V67" s="19" t="s">
        <v>37</v>
      </c>
    </row>
    <row r="68" spans="2:22" ht="25.5" customHeight="1" x14ac:dyDescent="0.3">
      <c r="B68" s="16" t="s">
        <v>72</v>
      </c>
      <c r="C68" s="27" t="s">
        <v>85</v>
      </c>
      <c r="D68" s="28" t="s">
        <v>36</v>
      </c>
      <c r="E68" s="28" t="s">
        <v>36</v>
      </c>
      <c r="F68" s="29" t="s">
        <v>98</v>
      </c>
      <c r="G68" s="28" t="s">
        <v>36</v>
      </c>
      <c r="H68" s="30" t="s">
        <v>130</v>
      </c>
      <c r="I68" s="17" t="s">
        <v>37</v>
      </c>
      <c r="J68" s="18">
        <v>18692357</v>
      </c>
      <c r="K68" s="18">
        <v>18692357</v>
      </c>
      <c r="L68" s="17" t="s">
        <v>37</v>
      </c>
      <c r="M68" s="17" t="s">
        <v>37</v>
      </c>
      <c r="N68" s="17"/>
      <c r="O68" s="37" t="s">
        <v>38</v>
      </c>
      <c r="P68" s="38" t="s">
        <v>139</v>
      </c>
      <c r="Q68" s="17" t="s">
        <v>40</v>
      </c>
      <c r="R68" s="32" t="s">
        <v>56</v>
      </c>
      <c r="S68" s="17" t="s">
        <v>37</v>
      </c>
      <c r="T68" s="17" t="s">
        <v>37</v>
      </c>
      <c r="U68" s="17" t="s">
        <v>37</v>
      </c>
      <c r="V68" s="19" t="s">
        <v>37</v>
      </c>
    </row>
    <row r="69" spans="2:22" ht="25.5" customHeight="1" x14ac:dyDescent="0.3">
      <c r="B69" s="34" t="s">
        <v>83</v>
      </c>
      <c r="C69" s="27" t="s">
        <v>88</v>
      </c>
      <c r="D69" s="28" t="s">
        <v>36</v>
      </c>
      <c r="E69" s="28" t="s">
        <v>36</v>
      </c>
      <c r="F69" s="28" t="s">
        <v>133</v>
      </c>
      <c r="G69" s="28" t="s">
        <v>36</v>
      </c>
      <c r="H69" s="30" t="s">
        <v>130</v>
      </c>
      <c r="I69" s="17" t="s">
        <v>37</v>
      </c>
      <c r="J69" s="18">
        <v>27013000</v>
      </c>
      <c r="K69" s="18">
        <v>27013000</v>
      </c>
      <c r="L69" s="17" t="s">
        <v>37</v>
      </c>
      <c r="M69" s="17" t="s">
        <v>37</v>
      </c>
      <c r="N69" s="17"/>
      <c r="O69" s="37" t="s">
        <v>38</v>
      </c>
      <c r="P69" s="38" t="s">
        <v>139</v>
      </c>
      <c r="Q69" s="17" t="s">
        <v>40</v>
      </c>
      <c r="R69" s="32" t="s">
        <v>56</v>
      </c>
      <c r="S69" s="17" t="s">
        <v>37</v>
      </c>
      <c r="T69" s="17" t="s">
        <v>37</v>
      </c>
      <c r="U69" s="17" t="s">
        <v>37</v>
      </c>
      <c r="V69" s="19" t="s">
        <v>37</v>
      </c>
    </row>
    <row r="70" spans="2:22" ht="30" customHeight="1" x14ac:dyDescent="0.3">
      <c r="B70" s="16" t="s">
        <v>74</v>
      </c>
      <c r="C70" s="27" t="s">
        <v>138</v>
      </c>
      <c r="D70" s="28" t="s">
        <v>36</v>
      </c>
      <c r="E70" s="28" t="s">
        <v>36</v>
      </c>
      <c r="F70" s="29" t="s">
        <v>98</v>
      </c>
      <c r="G70" s="28" t="s">
        <v>36</v>
      </c>
      <c r="H70" s="30" t="s">
        <v>130</v>
      </c>
      <c r="I70" s="17"/>
      <c r="J70" s="18">
        <v>407979312.00000036</v>
      </c>
      <c r="K70" s="18">
        <v>407979312.00000036</v>
      </c>
      <c r="L70" s="17" t="s">
        <v>37</v>
      </c>
      <c r="M70" s="17" t="s">
        <v>37</v>
      </c>
      <c r="N70" s="17"/>
      <c r="O70" s="37" t="s">
        <v>38</v>
      </c>
      <c r="P70" s="38" t="s">
        <v>66</v>
      </c>
      <c r="Q70" s="17" t="s">
        <v>40</v>
      </c>
      <c r="R70" s="32" t="s">
        <v>48</v>
      </c>
      <c r="S70" s="17" t="s">
        <v>37</v>
      </c>
      <c r="T70" s="17" t="s">
        <v>37</v>
      </c>
      <c r="U70" s="17" t="s">
        <v>37</v>
      </c>
      <c r="V70" s="19" t="s">
        <v>37</v>
      </c>
    </row>
    <row r="71" spans="2:22" x14ac:dyDescent="0.3">
      <c r="I71" s="35" t="s">
        <v>12</v>
      </c>
      <c r="J71" s="36">
        <f>SUBTOTAL(9,J16:J70)</f>
        <v>1903161028941.4299</v>
      </c>
      <c r="K71" s="36">
        <f>SUBTOTAL(9,K16:K70)</f>
        <v>1903161028941.4299</v>
      </c>
    </row>
    <row r="72" spans="2:22" x14ac:dyDescent="0.3">
      <c r="K72" s="5">
        <f>+K71-J71</f>
        <v>0</v>
      </c>
    </row>
  </sheetData>
  <hyperlinks>
    <hyperlink ref="R55" r:id="rId1" xr:uid="{EECF7879-2750-4896-B69B-36158ADCBB74}"/>
    <hyperlink ref="R31" r:id="rId2" xr:uid="{2C9522A9-6C97-4E0E-A0DB-DA2B91A12401}"/>
    <hyperlink ref="R56" r:id="rId3" xr:uid="{D82CDC54-3F83-47D2-A031-09D9B57B488A}"/>
  </hyperlinks>
  <pageMargins left="0.75" right="0.75" top="1" bottom="1" header="0.5" footer="0.5"/>
  <pageSetup orientation="portrait" r:id="rId4"/>
  <ignoredErrors>
    <ignoredError sqref="C11" unlockedFormula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2026 CAPITAL 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Deisy Lorena Gualtero Hernandez</dc:creator>
  <cp:lastModifiedBy>Daniela Cabrera Suarez</cp:lastModifiedBy>
  <dcterms:created xsi:type="dcterms:W3CDTF">2026-01-15T14:32:41Z</dcterms:created>
  <dcterms:modified xsi:type="dcterms:W3CDTF">2026-01-29T22:13:15Z</dcterms:modified>
</cp:coreProperties>
</file>